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80" activeTab="0"/>
  </bookViews>
  <sheets>
    <sheet name="Раздел 1" sheetId="1" r:id="rId1"/>
    <sheet name="Раздел 2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<sst xmlns="http://schemas.openxmlformats.org/spreadsheetml/2006/main" count="480" uniqueCount="291">
  <si>
    <t>Размер доли, принадлежащей муниципальному образованию Ливенский район в уставном (складчатом) капитале, в процентах (для хозяйственных обществ и товариществ)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</si>
  <si>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</si>
  <si>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</si>
  <si>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</si>
  <si>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I. Муниципальные учреждения</t>
  </si>
  <si>
    <t>III. Сооружения</t>
  </si>
  <si>
    <t xml:space="preserve">3.2.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</si>
  <si>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</si>
  <si>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</si>
  <si>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</si>
  <si>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</si>
  <si>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</si>
  <si>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</si>
  <si>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3.11. </t>
  </si>
  <si>
    <t xml:space="preserve">3.12. </t>
  </si>
  <si>
    <t xml:space="preserve">3.13. </t>
  </si>
  <si>
    <t xml:space="preserve">3.14. </t>
  </si>
  <si>
    <t xml:space="preserve">3.15. </t>
  </si>
  <si>
    <t xml:space="preserve">3.16. </t>
  </si>
  <si>
    <t xml:space="preserve">3.17. </t>
  </si>
  <si>
    <t xml:space="preserve">3.18. </t>
  </si>
  <si>
    <t xml:space="preserve">3.19. </t>
  </si>
  <si>
    <t xml:space="preserve">3.20. </t>
  </si>
  <si>
    <t xml:space="preserve">3.21. </t>
  </si>
  <si>
    <t xml:space="preserve">3.22. </t>
  </si>
  <si>
    <t>IV. Прочие основные средства</t>
  </si>
  <si>
    <t>Накладная</t>
  </si>
  <si>
    <t>IV. Земельные участки</t>
  </si>
  <si>
    <t xml:space="preserve">4.1. </t>
  </si>
  <si>
    <t>Земельный участок</t>
  </si>
  <si>
    <t>14.05.2012 г.</t>
  </si>
  <si>
    <t>Наименование движимого имущества</t>
  </si>
  <si>
    <t>Сведения о балансовой стоимости движимого имущества</t>
  </si>
  <si>
    <t>Дата прекращения права муниципальной собственности на движимое имущество</t>
  </si>
  <si>
    <t>Сведения о правообладателе муниципального ­движимого имущества</t>
  </si>
  <si>
    <t>Наименование акционерного общества-эмитента, его основной государственный номер</t>
  </si>
  <si>
    <t>Номинальная стоимость акций</t>
  </si>
  <si>
    <t>Нежилое здание</t>
  </si>
  <si>
    <t>д. Семенихино, ул.  Школьная д.4</t>
  </si>
  <si>
    <t>д. Семенихино, ул.  Семенихинская д.3</t>
  </si>
  <si>
    <t>д. Мальцево, ул. Мальцевская д.7а</t>
  </si>
  <si>
    <t>д. Мальцево, ул. Мальцевская д.20</t>
  </si>
  <si>
    <t>д. Орлово, ул. Орлвская д.94</t>
  </si>
  <si>
    <t>д. Мальцево, ул. Мальцевская д.5</t>
  </si>
  <si>
    <t>АКТ от 10 октября 2005г.</t>
  </si>
  <si>
    <t>Передаточный акт от 12.02.2007г.</t>
  </si>
  <si>
    <t>57-57-06/005/2006-236</t>
  </si>
  <si>
    <t>Свидетельство о государственной регистрации права от 11 апреля 2006г. Серия 57АА 383997</t>
  </si>
  <si>
    <t>10.10.2005г.</t>
  </si>
  <si>
    <t>58,0 кв.м. 1         эт. Сборно-щитовой 1991г.п.</t>
  </si>
  <si>
    <t>58,0 кв.м. 1         эт. Сборно-щитовой 1990г.п.</t>
  </si>
  <si>
    <t>68,0 кв.м. 1         эт. Сборно-щитовой 1987г.п.</t>
  </si>
  <si>
    <t>70,0 кв.м. 1         эт. Кирпичный 1996г.п.</t>
  </si>
  <si>
    <t>148,4 кв.м. 1 эт. Кирпичное 1986г.п. Инв. №54:229:002:000112360:0001</t>
  </si>
  <si>
    <t>134,0 кв.м. 1 эт. Кирпичное 1987г.п. Инв. №54:229:002:000112340:0001</t>
  </si>
  <si>
    <t xml:space="preserve">704,60 кв.м
2-х этажный, кирпичный 1980 г.п., инв.№54:229:002:010009790
</t>
  </si>
  <si>
    <t>Башня Рожновского</t>
  </si>
  <si>
    <t>д. Семенихино ул. Школьная 1а</t>
  </si>
  <si>
    <t>57-57-06/005/2006-250</t>
  </si>
  <si>
    <t>57-57-06/005/2006-251</t>
  </si>
  <si>
    <t>57-57-06/005/2006-252</t>
  </si>
  <si>
    <t>Скважина</t>
  </si>
  <si>
    <t>Наименование хозяйственного общества, товарищества, его основной государственный регистрационный номер</t>
  </si>
  <si>
    <t>Примечание</t>
  </si>
  <si>
    <t>I. Машины и оборудование</t>
  </si>
  <si>
    <t>Компьютер</t>
  </si>
  <si>
    <t>Ноутбук</t>
  </si>
  <si>
    <t>III. Производственный и хозяйственный инвентарь</t>
  </si>
  <si>
    <t>3.1.</t>
  </si>
  <si>
    <t>3.2.</t>
  </si>
  <si>
    <t>II. Муниципальные унитарные предприятия</t>
  </si>
  <si>
    <t>2.1.
...</t>
  </si>
  <si>
    <t>III. Хозяйственные общества, товарищества</t>
  </si>
  <si>
    <t xml:space="preserve">3.1.
</t>
  </si>
  <si>
    <t>IV. Иные юридические лица, в которых муниципальное образование Ливенский район является учредителем (участником)</t>
  </si>
  <si>
    <t>4.1.
...</t>
  </si>
  <si>
    <t>______________________        Н.В. Харламова</t>
  </si>
  <si>
    <t>Ливенского района Орловской области</t>
  </si>
  <si>
    <t>______________________        Н.Н. Кривцова</t>
  </si>
  <si>
    <t>М.П.</t>
  </si>
  <si>
    <t>накладная</t>
  </si>
  <si>
    <t>VI. Акции акционерных обществ</t>
  </si>
  <si>
    <t xml:space="preserve">6.1.
</t>
  </si>
  <si>
    <t>VII. Доли (вкладов) в уставных (складочных) капиталах хозяйственных обществ и товариществ</t>
  </si>
  <si>
    <t xml:space="preserve">7.1.
</t>
  </si>
  <si>
    <t>-</t>
  </si>
  <si>
    <t>№ п\п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</si>
  <si>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</si>
  <si>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</si>
  <si>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</si>
  <si>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</si>
  <si>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Размер уставного фонда (для муниципальных унитарных предприятий)</t>
  </si>
  <si>
    <t>V. Библиотечный фонд</t>
  </si>
  <si>
    <t>5.1.</t>
  </si>
  <si>
    <t>Итого:</t>
  </si>
  <si>
    <t>II. Здания, строения, объекты незавершенного строительства, нежилые помещения</t>
  </si>
  <si>
    <t>Водопровод</t>
  </si>
  <si>
    <t>Здание Дутовского СДК</t>
  </si>
  <si>
    <t>Реестр муниципального имущества  Дутовского сельского поселения Ливенского района</t>
  </si>
  <si>
    <t>Одноквартирный жилой дом</t>
  </si>
  <si>
    <t>Двухквартирный жилой дом</t>
  </si>
  <si>
    <t>57-57-06/005/2006-246</t>
  </si>
  <si>
    <t>57-57-06/005/2006-245</t>
  </si>
  <si>
    <t>57-57-06/005/2006-247</t>
  </si>
  <si>
    <t>57-57-06/005/2006-248</t>
  </si>
  <si>
    <t>Свидетельство о государственной регистрации права от 11 апреля 2006г. Серия 57АА 411123</t>
  </si>
  <si>
    <t>Каптаж</t>
  </si>
  <si>
    <t>57-57-06/005/2006-254</t>
  </si>
  <si>
    <t>Понтонная переправа</t>
  </si>
  <si>
    <t>Каток</t>
  </si>
  <si>
    <t>д. Орлово</t>
  </si>
  <si>
    <t>Дерево 2010г.</t>
  </si>
  <si>
    <t>д. Семенихино, д. Мальцево, д. Рог, д. Дутое, д. Губаново</t>
  </si>
  <si>
    <t>57-57-06/005/2006-237</t>
  </si>
  <si>
    <t>30700 м/п. Металл , чугун.1987, 1978,1975, 1993,1972 54:229:002:010049870</t>
  </si>
  <si>
    <t>57-57-06/005/2006-239</t>
  </si>
  <si>
    <t>11250 м/п. Металл , чугун.1978, 54:229:002:010049860</t>
  </si>
  <si>
    <t>Сети канализационные</t>
  </si>
  <si>
    <t>Резервуар</t>
  </si>
  <si>
    <t>Свидетельство о государственной регистрации права от 11 апреля 2006г. Серия 57АА 411122</t>
  </si>
  <si>
    <t>57-57-06/005/2006-240</t>
  </si>
  <si>
    <t>57-57-06/005/2006-244</t>
  </si>
  <si>
    <t>Свидетельство о государственной регистрации права от 11 апреля 2006г. Серия 57АА 411074</t>
  </si>
  <si>
    <t>57-57-06/005/2006-243</t>
  </si>
  <si>
    <t>Свидетельство о государственной регистрации права от 11 апреля 2006г. Серия 57АА 411073</t>
  </si>
  <si>
    <t>57-57-06/005/2006-241</t>
  </si>
  <si>
    <t>Свидетельство о государственной регистрации права от 11 апреля 2006г. Серия 57АА 411120</t>
  </si>
  <si>
    <t>57-57-06/005/2006-242</t>
  </si>
  <si>
    <t>Свидетельство о государственной регистрации права от 11 апреля 2006г. Серия 57АА 411125</t>
  </si>
  <si>
    <t>Реквизиты до­кументов ― оснований возникновения (прекращения) права  муниципальной собственности Дутовского сельского поселения Ливенского района на недвижимое имущество</t>
  </si>
  <si>
    <t>57:22:0120102:107</t>
  </si>
  <si>
    <t>1174 кв.м.</t>
  </si>
  <si>
    <t>Свидетельство о государственной регистрации права от 11.12.2008г. 57 АА №698373</t>
  </si>
  <si>
    <t>Дорога</t>
  </si>
  <si>
    <t>№п/п</t>
  </si>
  <si>
    <t>Наименование недвижимого иму­щества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</si>
  <si>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</si>
  <si>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</si>
  <si>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</si>
  <si>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</si>
  <si>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</si>
  <si>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</si>
  <si>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Дата возник­новения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</si>
  <si>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</si>
  <si>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(обре­менения) с указанием основания и даты их возникновения и прекращения.</t>
  </si>
  <si>
    <t>Примечания</t>
  </si>
  <si>
    <t xml:space="preserve">
I. Жилые помещения</t>
  </si>
  <si>
    <t>1.1.</t>
  </si>
  <si>
    <t xml:space="preserve"> </t>
  </si>
  <si>
    <t>1.2.</t>
  </si>
  <si>
    <t>1.3.</t>
  </si>
  <si>
    <t>1.4.</t>
  </si>
  <si>
    <t>II. Транспортные средства</t>
  </si>
  <si>
    <t>2.1.</t>
  </si>
  <si>
    <t>Администрация Дутовского сельского поселения</t>
  </si>
  <si>
    <t>Теннисный стол</t>
  </si>
  <si>
    <t>Бильярдный стол</t>
  </si>
  <si>
    <t>4.1</t>
  </si>
  <si>
    <t>Администрация Дутовского сельского поселения Ливенского района</t>
  </si>
  <si>
    <t xml:space="preserve">Глава администрации Дутовского сельского поселения </t>
  </si>
  <si>
    <t>Н.А.Парахина</t>
  </si>
  <si>
    <t xml:space="preserve">сельского поселения Ливенского района Орловской области </t>
  </si>
  <si>
    <t>1987 Асбест. 1830,62 м. 54:229:002:000002440:0000:30001</t>
  </si>
  <si>
    <t>1986 Асбест. 855,53 м.54:229:002:000002450:0000:30001</t>
  </si>
  <si>
    <t>Газопровод высокого давления</t>
  </si>
  <si>
    <t>02.07.2013г.</t>
  </si>
  <si>
    <t>Свидетельство о государственной регистрации права от 02 июля 2013г. Серия 57АБ 435078</t>
  </si>
  <si>
    <t>Газопровод среднего давления</t>
  </si>
  <si>
    <t>Свидетельство о государственной регистрации права от 02 июля 2013г. Серия 57АБ 435077</t>
  </si>
  <si>
    <t>Газопровод низкого давления</t>
  </si>
  <si>
    <t>Свидетельство о государственной регистрации права от 02 июля 2013г. Серия 57АБ 435076</t>
  </si>
  <si>
    <t>Свидетельство о государственной регистрации права от 22 августа 2013г. Серия 57АБ 470748;Серия 57АБ 470747</t>
  </si>
  <si>
    <t>Антенный комплект</t>
  </si>
  <si>
    <t xml:space="preserve">Составил: начальник отдела по планированию ,финансам,  </t>
  </si>
  <si>
    <t>бухгалтерскому учету и отчетности администрации Дутовского</t>
  </si>
  <si>
    <t>АКТ от 30 сентября 2010г.</t>
  </si>
  <si>
    <t xml:space="preserve">Башня Рожновского </t>
  </si>
  <si>
    <t>Свидетельство о государственной регистрации права от 22 августа 2013г. Серия 57АБ 470748;Серия 57АБ 470748</t>
  </si>
  <si>
    <t>Свидетельство о государственной регистрации права от 30 июня 2014г. Серия 57АБ 591410</t>
  </si>
  <si>
    <t>Свидетельство о государственной регистрации права от 30 июня 2014г. Серия 57АБ 591411</t>
  </si>
  <si>
    <t>4924м.      57-57-06/041/2011-350</t>
  </si>
  <si>
    <t>Свидетельство о государственной регистрации права от 26 сентября 2014г. Серия 57АБ 648996</t>
  </si>
  <si>
    <t>26.09.2014г.</t>
  </si>
  <si>
    <t>Свидетельство о государственной регистрации права от 26 сентября 2014г. Серия 57АБ 648997</t>
  </si>
  <si>
    <t>Свидетельство о государственной регистрации права от 26 сентября 2014г. Серия 57АБ 648995</t>
  </si>
  <si>
    <t>Свидетельство о государственной регистрации права от 26 сентября 2014г. Серия 57АБ 649000</t>
  </si>
  <si>
    <t>Свидетельство о государственной регистрации права от 26 сентября 2014г. Серия 57АБ 648998</t>
  </si>
  <si>
    <t>Свидетельство о государственной регистрации права от 26 сентября 2014г. Серия 57АБ 648999</t>
  </si>
  <si>
    <t>1978  Бетон</t>
  </si>
  <si>
    <t xml:space="preserve">3.1. </t>
  </si>
  <si>
    <t xml:space="preserve">3.4. </t>
  </si>
  <si>
    <t>Раздел 1: Муниципальное недвижимое имущество Дутовского сельского поселения Ливенского района (казна)</t>
  </si>
  <si>
    <t>А.Н.Зубанов</t>
  </si>
  <si>
    <t>Договор аренды ООО "Водсервис" 18.11.2013г.</t>
  </si>
  <si>
    <t>57-57-06/041/2011-353</t>
  </si>
  <si>
    <t>1987г.п. металл, глубина 90м., диаметр 250,0 мм, 54:229:002:010038080</t>
  </si>
  <si>
    <t>57-57-06/041/2011-352</t>
  </si>
  <si>
    <t>1987г.п. металл, высота 9м.,объем 15 м3;     54:229:002:010007770</t>
  </si>
  <si>
    <t>1975г.п. металл,  высота 9м.,объем 15 м3;      54:229:002:010038170</t>
  </si>
  <si>
    <t>1978г.п. металл,  высота 9м.,объем 15 м3; 54:229:002:010038130</t>
  </si>
  <si>
    <t>1976г.п. металл, высота 9м.,объем 15 м3; 54:229:002:010038140</t>
  </si>
  <si>
    <t>1981г.п. металл,глубина 92м., диаметр 250,0 мм  54:229:002:010038090</t>
  </si>
  <si>
    <t>1976г.п. металл, глубина 85,0м., диаметр 250,0 мм; 54:229:002:010038100</t>
  </si>
  <si>
    <t>1975г.п. металл, глубина 87,0м., диаметр 250,0 мм; 54:229:002:010038110</t>
  </si>
  <si>
    <t>1977г.п. металл,глубина 90,0м., диаметр 250,0 мм;  54:229:002:010038120</t>
  </si>
  <si>
    <t>1979г.п. металл,  высота 6м.,объем 15 м3;54:229:002:010038190</t>
  </si>
  <si>
    <t>57-57-06/041/2011-347</t>
  </si>
  <si>
    <t>57-57-06/041/2011-346</t>
  </si>
  <si>
    <t>Договор аренды АО "Газпром газораспределение Орел" 09.01.2014г.</t>
  </si>
  <si>
    <t>3914,6м.</t>
  </si>
  <si>
    <t xml:space="preserve">  57-57-06/041/2011-351</t>
  </si>
  <si>
    <t>1145м.</t>
  </si>
  <si>
    <t xml:space="preserve">     57-57-06/041/2011-349</t>
  </si>
  <si>
    <t xml:space="preserve">4924м.  </t>
  </si>
  <si>
    <t xml:space="preserve">337,5м. </t>
  </si>
  <si>
    <t xml:space="preserve">  57:22:0120101:153</t>
  </si>
  <si>
    <t>3135,4м.</t>
  </si>
  <si>
    <t xml:space="preserve"> 57:22:0120101:150</t>
  </si>
  <si>
    <t>935,45м.</t>
  </si>
  <si>
    <t xml:space="preserve"> 57:22:0000000:955</t>
  </si>
  <si>
    <t>13135,5м</t>
  </si>
  <si>
    <t xml:space="preserve"> 57:22:0120101:152</t>
  </si>
  <si>
    <t>571,1м.</t>
  </si>
  <si>
    <t>. 57:22:0170101:437</t>
  </si>
  <si>
    <t xml:space="preserve">964,2м. </t>
  </si>
  <si>
    <t xml:space="preserve"> 57:22:0170101:436</t>
  </si>
  <si>
    <t>10000м  асфальт,     щебень,     грунт</t>
  </si>
  <si>
    <t>8300м         асфальт,     щебень,     грунт</t>
  </si>
  <si>
    <t>д. Овсянниково,    ул.Овсянниковская</t>
  </si>
  <si>
    <t>д. Семенихино  ул.Семенихинская</t>
  </si>
  <si>
    <t>с. Дутое ул.Дутовская</t>
  </si>
  <si>
    <t>д. Рог ул.Роговская</t>
  </si>
  <si>
    <t>д. Дутое ул.Дутовская</t>
  </si>
  <si>
    <t>д. Овсянниково ул.Овсянниковская</t>
  </si>
  <si>
    <t>д. Губаново ул.Губановская</t>
  </si>
  <si>
    <t>д. Семенихино ул.Семенихинская</t>
  </si>
  <si>
    <t>д. Орлово ул.Орловская</t>
  </si>
  <si>
    <t>д. Губаново,ул.Губановская; д.Головище, ул.Головищенская</t>
  </si>
  <si>
    <t>д. Семенихино ул.Семенихинская, д.Костомарово, ул.Костомаровская, д.Мальцево, ул.Мальцевская</t>
  </si>
  <si>
    <t>7400м  асфальт,     щебень,     грунт</t>
  </si>
  <si>
    <t>с. Дутое, ул.Дутовская; д.Рог, ул.Роговская; с.Парахино, ул.Парахинская; д.Лопашино, ул.Лопашинская</t>
  </si>
  <si>
    <t xml:space="preserve">д. Овсянниково,    ул.Овсянниковская; с.Дутое, ул.Дутовская;   с.Парахино, ул.Парахинская, </t>
  </si>
  <si>
    <t>5100м  асфальт,     щебень,     грунт</t>
  </si>
  <si>
    <t>9100м  асфальт,     щебень,     грунт</t>
  </si>
  <si>
    <t>д. Орлово,         ул.Орловская</t>
  </si>
  <si>
    <t>д.Орлово ул.Орловская</t>
  </si>
  <si>
    <t>д.Семенихино    ул.Семенихинская</t>
  </si>
  <si>
    <t>д.Семенихино  ул.Семенихинская</t>
  </si>
  <si>
    <t>д.Семенихино     ул.Семенихинская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</si>
  <si>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Администрации Дутовского сельского поселения Ливенского района Орловской области, иные юридические лица, в которых Администрация Дутовского сельского поселения Ливенского района Орловской области является учредителем (участником)</t>
  </si>
  <si>
    <t>77м          металл/дерево</t>
  </si>
  <si>
    <t>Распоряжение №11-р от 11.05.2022г. Акт №1 от 11.05.2022г.</t>
  </si>
  <si>
    <t>н.п.Семенихино  (д.Дутое )</t>
  </si>
  <si>
    <t>Вид и наименование объекта имущественного права</t>
  </si>
  <si>
    <t xml:space="preserve">Реквизиты нормативного правового акта, договора или иного документа, на основании которого возникло право на указанное имущество, согласно выписке из соответствующего реестра или иного 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</si>
  <si>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</si>
  <si>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</si>
  <si>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Дата возникновения права муниципальной собственности на движимое имущество</t>
  </si>
  <si>
    <t>Реквизиты документов ― оснований возникновения (прекращения) права  муниципальной собственности Дутовского сельского поселения Ливенского района на движимое имущество</t>
  </si>
  <si>
    <t>Размер уставного (складчатого) капитала хозяйственного общества, товарищества и доли муниципального образования дутовского сельского поселения Ливенского района в уставном (складочном) капитале  в процентах</t>
  </si>
  <si>
    <t>Иное имущество, не относящееся к недвижимым и движимым вещам</t>
  </si>
  <si>
    <t>Раздел 2:  Муниципальное движимое имущество Дутовского сельского поселения Ливенского района (казна)</t>
  </si>
  <si>
    <t>Дата прекращения права муниципальной собственности на недвижимое имущество</t>
  </si>
  <si>
    <t xml:space="preserve"> 11.05.2022г.</t>
  </si>
  <si>
    <t>Свидетельство о государственной регистрации права от 11 апреля 2006г. Серия 57АА 411124.            АКТ безвозмездной передачи 15.09.2023г.</t>
  </si>
  <si>
    <t>15.09.2023г.</t>
  </si>
  <si>
    <t>Ливенский район Орловской области (Управление  муниципального имущества и земельных отношений)</t>
  </si>
  <si>
    <t>Свидетельство о государственной регистрации права от 11 апреля 2006г. Серия 57АА 411075                          АКТ безвозмездной передачи 15.09.2023г.</t>
  </si>
  <si>
    <t>Свидетельство о государственной регистрации права от 11 апреля 2006г. Серия 57АА 411076                         АКТ безвозмездной передачи 15.09.2023г.</t>
  </si>
  <si>
    <t>Свидетельство о государственной регистрации права от 11 апреля 2006г. Серия 57АА 411078                           АКТ безвозмездной передачи 15.09.2023г.</t>
  </si>
  <si>
    <t>Свидетельство о государственной регистрации права от 11 апреля 2006г. Серия 57АА 411077                             АКТ безвозмездной передачи 15.09.2023г.</t>
  </si>
  <si>
    <t>Свидетельство о государственной регистрации права от 11 апреля 2006г. Серия 57АА 383999                                    АКТ безвозмездной передачи 15.09.2023г.</t>
  </si>
  <si>
    <t xml:space="preserve">Свидетельство о государственной регистрации права от 11 апреля 2006г. Серия 57АА 411071                             АКТ безвозмездной передачи 15.09.2023г.  </t>
  </si>
  <si>
    <t>Свидетельство о государственной регистрации права от 11 апреля 2006г. Серия 57АА 411121                             АКТ безвозмездной передачи 15.09.2023г.</t>
  </si>
  <si>
    <t>Свидетельство о государственной регистрации права от 11 апреля 2006г. Серия 57АА 411070                             АКТ безвозмездной передачи 15.09.2023г.</t>
  </si>
  <si>
    <t>Свидетельство о государственной регистрации права от 02 июля 2013г. Серия 57АБ 435079                                  АКТ безвозмездной передачи 15.09.2023г.</t>
  </si>
  <si>
    <t>Свидетельство о государственной регистрации права от 02 июля 2013г. Серия 57АБ 435080                                    АКТ безвозмездной передачи 15.09.2023г.</t>
  </si>
  <si>
    <t>29 декабря 2023 г.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</si>
  <si>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</si>
  <si>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</si>
  <si>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</si>
  <si>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</si>
  <si>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</si>
  <si>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</si>
  <si>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</si>
  <si>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</si>
  <si>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</si>
  <si>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3.3.</t>
  </si>
  <si>
    <t>2.3.</t>
  </si>
  <si>
    <t>2.2.</t>
  </si>
  <si>
    <t>на 1.01.2024г.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</si>
</sst>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[$-FC19]d\ mmmm\ yyyy\ &quot;г.&quot;"/>
  </numFmts>
  <fonts count="54">
    <font>
      <sz val="10"/>
      <name val="Arial"/>
      <family val="2"/>
    </font>
    <font>
      <sz val="10"/>
      <name val="Arial Cyr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Nimbus Roman No9 L;Times New Ro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Nimbus Roman No9 L;Times New Ro"/>
      <family val="1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Nimbus Roman No9 L;Times New Ro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Nimbus Roman No9 L;Times New Ro"/>
      <family val="1"/>
    </font>
    <font>
      <sz val="10"/>
      <name val="Nimbus Roman No9 L;Times New 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53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6" fillId="0" borderId="10" xfId="0" applyNumberFormat="1" applyFont="1" applyBorder="1" applyAlignment="1">
      <alignment horizontal="justify" wrapText="1"/>
    </xf>
    <xf numFmtId="172" fontId="7" fillId="0" borderId="10" xfId="0" applyNumberFormat="1" applyFont="1" applyBorder="1" applyAlignment="1">
      <alignment horizontal="justify" wrapText="1"/>
    </xf>
    <xf numFmtId="172" fontId="0" fillId="0" borderId="0" xfId="0" applyNumberFormat="1" applyAlignment="1">
      <alignment horizontal="justify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justify" wrapText="1"/>
    </xf>
    <xf numFmtId="0" fontId="5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10" xfId="52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173" fontId="6" fillId="32" borderId="10" xfId="60" applyFont="1" applyFill="1" applyBorder="1" applyAlignment="1" applyProtection="1">
      <alignment horizontal="center" vertical="top" wrapText="1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49" fontId="6" fillId="0" borderId="10" xfId="0" applyNumberFormat="1" applyFont="1" applyBorder="1" applyAlignment="1">
      <alignment horizontal="justify"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77" fontId="6" fillId="0" borderId="10" xfId="53" applyNumberFormat="1" applyFont="1" applyBorder="1" applyAlignment="1">
      <alignment horizontal="center" vertical="top" wrapText="1"/>
      <protection/>
    </xf>
    <xf numFmtId="49" fontId="5" fillId="0" borderId="10" xfId="0" applyNumberFormat="1" applyFont="1" applyBorder="1" applyAlignment="1">
      <alignment horizontal="justify"/>
    </xf>
    <xf numFmtId="0" fontId="9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justify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10" fontId="10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1" fontId="6" fillId="0" borderId="10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10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0" fontId="14" fillId="32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0" fontId="16" fillId="0" borderId="0" xfId="0" applyFont="1" applyAlignment="1">
      <alignment/>
    </xf>
    <xf numFmtId="49" fontId="17" fillId="0" borderId="10" xfId="0" applyNumberFormat="1" applyFont="1" applyBorder="1" applyAlignment="1">
      <alignment horizontal="justify" wrapText="1"/>
    </xf>
    <xf numFmtId="0" fontId="17" fillId="32" borderId="10" xfId="0" applyFont="1" applyFill="1" applyBorder="1" applyAlignment="1">
      <alignment horizontal="center" vertical="top" wrapText="1"/>
    </xf>
    <xf numFmtId="173" fontId="17" fillId="32" borderId="10" xfId="6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4" fillId="0" borderId="10" xfId="0" applyFont="1" applyBorder="1" applyAlignment="1">
      <alignment/>
    </xf>
    <xf numFmtId="49" fontId="0" fillId="0" borderId="10" xfId="0" applyNumberForma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4" fillId="0" borderId="10" xfId="0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/>
    </xf>
    <xf numFmtId="173" fontId="6" fillId="32" borderId="10" xfId="60" applyFont="1" applyFill="1" applyBorder="1" applyAlignment="1" applyProtection="1">
      <alignment horizontal="center" vertical="top"/>
      <protection/>
    </xf>
    <xf numFmtId="173" fontId="6" fillId="32" borderId="10" xfId="0" applyNumberFormat="1" applyFont="1" applyFill="1" applyBorder="1" applyAlignment="1">
      <alignment horizontal="center" vertical="top" wrapText="1"/>
    </xf>
    <xf numFmtId="14" fontId="6" fillId="32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vertical="top" wrapText="1"/>
    </xf>
    <xf numFmtId="0" fontId="9" fillId="32" borderId="10" xfId="0" applyFont="1" applyFill="1" applyBorder="1" applyAlignment="1">
      <alignment horizontal="center" vertical="top" wrapText="1"/>
    </xf>
    <xf numFmtId="172" fontId="9" fillId="32" borderId="10" xfId="0" applyNumberFormat="1" applyFont="1" applyFill="1" applyBorder="1" applyAlignment="1">
      <alignment horizontal="center" vertical="top" wrapText="1"/>
    </xf>
    <xf numFmtId="173" fontId="9" fillId="32" borderId="10" xfId="60" applyFont="1" applyFill="1" applyBorder="1" applyAlignment="1" applyProtection="1">
      <alignment horizontal="center" vertical="top" wrapText="1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 horizontal="justify" wrapText="1"/>
    </xf>
    <xf numFmtId="0" fontId="7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justify" wrapText="1"/>
    </xf>
    <xf numFmtId="0" fontId="5" fillId="0" borderId="14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justify" vertical="center"/>
    </xf>
    <xf numFmtId="0" fontId="8" fillId="0" borderId="12" xfId="0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Раздел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SheetLayoutView="100" zoomScalePageLayoutView="0" workbookViewId="0" topLeftCell="A1">
      <selection activeCell="B9" sqref="B9"/>
    </sheetView>
  </sheetViews>
  <sheetFormatPr defaultColWidth="11.57421875" defaultRowHeight="12.75"/>
  <cols>
    <col min="1" max="1" width="11.57421875" style="0" customWidth="1"/>
    <col min="2" max="2" width="13.421875" style="0" customWidth="1"/>
    <col min="3" max="3" width="15.00390625" style="0" customWidth="1"/>
    <col min="4" max="5" width="11.57421875" style="0" customWidth="1"/>
    <col min="6" max="6" width="15.28125" style="0" customWidth="1"/>
    <col min="7" max="7" width="15.57421875" style="0" customWidth="1"/>
    <col min="8" max="10" width="11.57421875" style="0" customWidth="1"/>
    <col min="11" max="11" width="16.140625" style="0" customWidth="1"/>
    <col min="12" max="12" width="15.57421875" style="0" customWidth="1"/>
    <col min="13" max="13" width="13.140625" style="0" customWidth="1"/>
  </cols>
  <sheetData>
    <row r="1" spans="1:12" ht="16.5" customHeight="1">
      <c r="A1" s="108" t="s">
        <v>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ht="15">
      <c r="A2" s="1"/>
    </row>
    <row r="3" spans="1:11" ht="15">
      <c r="A3" s="2" t="s">
        <v>191</v>
      </c>
      <c r="J3" s="113" t="s">
        <v>290</v>
      </c>
      <c r="K3" s="113"/>
    </row>
    <row r="4" ht="15">
      <c r="A4" s="3"/>
    </row>
    <row r="5" spans="1:14" s="6" customFormat="1" ht="180.75" customHeight="1">
      <c r="A5" s="4" t="s">
        <v>134</v>
      </c>
      <c r="B5" s="5" t="s">
        <v>135</v>
      </c>
      <c r="C5" s="5" t="s">
        <v>136</v>
      </c>
      <c r="D5" s="5" t="s">
        <v>137</v>
      </c>
      <c r="E5" s="5" t="s">
        <v>138</v>
      </c>
      <c r="F5" s="5" t="s">
        <v>139</v>
      </c>
      <c r="G5" s="5" t="s">
        <v>140</v>
      </c>
      <c r="H5" s="5" t="s">
        <v>141</v>
      </c>
      <c r="I5" s="5" t="s">
        <v>142</v>
      </c>
      <c r="J5" s="5" t="s">
        <v>262</v>
      </c>
      <c r="K5" s="5" t="s">
        <v>129</v>
      </c>
      <c r="L5" s="5" t="s">
        <v>143</v>
      </c>
      <c r="M5" s="5" t="s">
        <v>144</v>
      </c>
      <c r="N5" s="5" t="s">
        <v>145</v>
      </c>
    </row>
    <row r="6" spans="1:14" ht="1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</row>
    <row r="7" spans="1:14" ht="30.75" customHeight="1">
      <c r="A7" s="109" t="s">
        <v>146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s="72" customFormat="1" ht="102.75" customHeight="1">
      <c r="A8" s="10" t="s">
        <v>147</v>
      </c>
      <c r="B8" s="67" t="s">
        <v>99</v>
      </c>
      <c r="C8" s="69" t="s">
        <v>38</v>
      </c>
      <c r="D8" s="70"/>
      <c r="E8" s="30" t="s">
        <v>49</v>
      </c>
      <c r="F8" s="90">
        <v>15750</v>
      </c>
      <c r="G8" s="91">
        <v>15750</v>
      </c>
      <c r="H8" s="70"/>
      <c r="I8" s="30" t="s">
        <v>48</v>
      </c>
      <c r="J8" s="70"/>
      <c r="K8" s="67" t="s">
        <v>44</v>
      </c>
      <c r="L8" s="31" t="s">
        <v>158</v>
      </c>
      <c r="M8" s="71"/>
      <c r="N8" s="71"/>
    </row>
    <row r="9" spans="1:14" s="72" customFormat="1" ht="108" customHeight="1">
      <c r="A9" s="10" t="s">
        <v>149</v>
      </c>
      <c r="B9" s="67" t="s">
        <v>99</v>
      </c>
      <c r="C9" s="67" t="s">
        <v>39</v>
      </c>
      <c r="D9" s="70"/>
      <c r="E9" s="30" t="s">
        <v>50</v>
      </c>
      <c r="F9" s="90">
        <v>39217</v>
      </c>
      <c r="G9" s="91">
        <v>39217</v>
      </c>
      <c r="H9" s="70"/>
      <c r="I9" s="30" t="s">
        <v>48</v>
      </c>
      <c r="J9" s="70"/>
      <c r="K9" s="67" t="s">
        <v>44</v>
      </c>
      <c r="L9" s="31" t="s">
        <v>158</v>
      </c>
      <c r="M9" s="71"/>
      <c r="N9" s="71"/>
    </row>
    <row r="10" spans="1:14" s="72" customFormat="1" ht="93" customHeight="1">
      <c r="A10" s="10" t="s">
        <v>150</v>
      </c>
      <c r="B10" s="67" t="s">
        <v>99</v>
      </c>
      <c r="C10" s="67" t="s">
        <v>40</v>
      </c>
      <c r="D10" s="70"/>
      <c r="E10" s="30" t="s">
        <v>51</v>
      </c>
      <c r="F10" s="31">
        <v>39217</v>
      </c>
      <c r="G10" s="91">
        <v>39217</v>
      </c>
      <c r="H10" s="70"/>
      <c r="I10" s="30" t="s">
        <v>48</v>
      </c>
      <c r="J10" s="70"/>
      <c r="K10" s="67" t="s">
        <v>44</v>
      </c>
      <c r="L10" s="31" t="s">
        <v>158</v>
      </c>
      <c r="M10" s="71"/>
      <c r="N10" s="71"/>
    </row>
    <row r="11" spans="1:14" s="72" customFormat="1" ht="108" customHeight="1">
      <c r="A11" s="10" t="s">
        <v>151</v>
      </c>
      <c r="B11" s="67" t="s">
        <v>100</v>
      </c>
      <c r="C11" s="67" t="s">
        <v>41</v>
      </c>
      <c r="D11" s="70"/>
      <c r="E11" s="30" t="s">
        <v>52</v>
      </c>
      <c r="F11" s="31">
        <v>171568</v>
      </c>
      <c r="G11" s="91">
        <v>150215.64</v>
      </c>
      <c r="H11" s="70"/>
      <c r="I11" s="30" t="s">
        <v>48</v>
      </c>
      <c r="J11" s="70"/>
      <c r="K11" s="67" t="s">
        <v>44</v>
      </c>
      <c r="L11" s="31" t="s">
        <v>158</v>
      </c>
      <c r="M11" s="71"/>
      <c r="N11" s="71"/>
    </row>
    <row r="12" spans="1:14" s="12" customFormat="1" ht="24.75" customHeight="1">
      <c r="A12" s="73"/>
      <c r="B12" s="94" t="s">
        <v>94</v>
      </c>
      <c r="C12" s="94"/>
      <c r="D12" s="94"/>
      <c r="E12" s="95"/>
      <c r="F12" s="96">
        <f>SUM(F8:F11)</f>
        <v>265752</v>
      </c>
      <c r="G12" s="96">
        <f>SUM(G8:G11)</f>
        <v>244399.64</v>
      </c>
      <c r="H12" s="74"/>
      <c r="I12" s="74"/>
      <c r="J12" s="74"/>
      <c r="K12" s="74"/>
      <c r="L12" s="75"/>
      <c r="M12" s="76"/>
      <c r="N12" s="76"/>
    </row>
    <row r="13" spans="1:14" ht="22.5" customHeight="1">
      <c r="A13" s="110" t="s">
        <v>95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2"/>
    </row>
    <row r="14" spans="1:14" ht="106.5" customHeight="1">
      <c r="A14" s="10" t="s">
        <v>153</v>
      </c>
      <c r="B14" s="68" t="s">
        <v>97</v>
      </c>
      <c r="C14" s="80" t="s">
        <v>57</v>
      </c>
      <c r="D14" s="30" t="s">
        <v>46</v>
      </c>
      <c r="E14" s="30" t="s">
        <v>55</v>
      </c>
      <c r="F14" s="90">
        <v>1258746.3</v>
      </c>
      <c r="G14" s="91">
        <v>982098.06</v>
      </c>
      <c r="H14" s="30"/>
      <c r="I14" s="92">
        <v>38818</v>
      </c>
      <c r="J14" s="70" t="s">
        <v>148</v>
      </c>
      <c r="K14" s="69" t="s">
        <v>47</v>
      </c>
      <c r="L14" s="31" t="s">
        <v>158</v>
      </c>
      <c r="M14" s="71"/>
      <c r="N14" s="77"/>
    </row>
    <row r="15" spans="1:14" ht="102">
      <c r="A15" s="10" t="s">
        <v>289</v>
      </c>
      <c r="B15" s="93" t="s">
        <v>37</v>
      </c>
      <c r="C15" s="93" t="s">
        <v>42</v>
      </c>
      <c r="D15" s="30"/>
      <c r="E15" s="30" t="s">
        <v>53</v>
      </c>
      <c r="F15" s="31">
        <v>141009.39</v>
      </c>
      <c r="G15" s="91">
        <v>141009.39</v>
      </c>
      <c r="H15" s="30"/>
      <c r="I15" s="92">
        <v>39125</v>
      </c>
      <c r="J15" s="30"/>
      <c r="K15" s="93" t="s">
        <v>179</v>
      </c>
      <c r="L15" s="31" t="s">
        <v>158</v>
      </c>
      <c r="M15" s="71"/>
      <c r="N15" s="77"/>
    </row>
    <row r="16" spans="1:14" ht="102">
      <c r="A16" s="10" t="s">
        <v>288</v>
      </c>
      <c r="B16" s="93" t="s">
        <v>37</v>
      </c>
      <c r="C16" s="93" t="s">
        <v>43</v>
      </c>
      <c r="D16" s="30"/>
      <c r="E16" s="30" t="s">
        <v>54</v>
      </c>
      <c r="F16" s="31">
        <v>134012.7</v>
      </c>
      <c r="G16" s="91">
        <v>134012.7</v>
      </c>
      <c r="H16" s="30"/>
      <c r="I16" s="92">
        <v>39125</v>
      </c>
      <c r="J16" s="30"/>
      <c r="K16" s="93" t="s">
        <v>178</v>
      </c>
      <c r="L16" s="31" t="s">
        <v>158</v>
      </c>
      <c r="M16" s="71" t="s">
        <v>148</v>
      </c>
      <c r="N16" s="77"/>
    </row>
    <row r="17" spans="1:14" s="12" customFormat="1" ht="15">
      <c r="A17" s="9"/>
      <c r="B17" s="26" t="s">
        <v>94</v>
      </c>
      <c r="C17" s="26"/>
      <c r="D17" s="26"/>
      <c r="E17" s="26"/>
      <c r="F17" s="26">
        <f>SUM(F14:F16)</f>
        <v>1533768.39</v>
      </c>
      <c r="G17" s="26">
        <f>SUM(G14:G16)</f>
        <v>1257120.1500000001</v>
      </c>
      <c r="H17" s="26"/>
      <c r="I17" s="26"/>
      <c r="J17" s="26"/>
      <c r="K17" s="26"/>
      <c r="L17" s="26"/>
      <c r="M17" s="26"/>
      <c r="N17" s="26"/>
    </row>
    <row r="18" spans="1:14" ht="15">
      <c r="A18" s="107" t="s">
        <v>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1:14" s="72" customFormat="1" ht="140.25">
      <c r="A19" s="27" t="s">
        <v>189</v>
      </c>
      <c r="B19" s="67" t="s">
        <v>56</v>
      </c>
      <c r="C19" s="69" t="s">
        <v>228</v>
      </c>
      <c r="D19" s="57" t="s">
        <v>58</v>
      </c>
      <c r="E19" s="57" t="s">
        <v>198</v>
      </c>
      <c r="F19" s="17">
        <v>17739.93</v>
      </c>
      <c r="G19" s="16">
        <v>17739.93</v>
      </c>
      <c r="H19" s="16"/>
      <c r="I19" s="89">
        <v>38818</v>
      </c>
      <c r="J19" s="16" t="s">
        <v>265</v>
      </c>
      <c r="K19" s="69" t="s">
        <v>264</v>
      </c>
      <c r="L19" s="31" t="s">
        <v>266</v>
      </c>
      <c r="M19" s="98" t="s">
        <v>193</v>
      </c>
      <c r="N19" s="78"/>
    </row>
    <row r="20" spans="1:14" s="72" customFormat="1" ht="102">
      <c r="A20" s="27" t="s">
        <v>6</v>
      </c>
      <c r="B20" s="67" t="s">
        <v>176</v>
      </c>
      <c r="C20" s="69" t="s">
        <v>229</v>
      </c>
      <c r="D20" s="57" t="s">
        <v>194</v>
      </c>
      <c r="E20" s="57" t="s">
        <v>197</v>
      </c>
      <c r="F20" s="17">
        <v>25692</v>
      </c>
      <c r="G20" s="16">
        <v>25692</v>
      </c>
      <c r="H20" s="16"/>
      <c r="I20" s="89">
        <v>39125</v>
      </c>
      <c r="J20" s="16"/>
      <c r="K20" s="67" t="s">
        <v>177</v>
      </c>
      <c r="L20" s="31" t="s">
        <v>158</v>
      </c>
      <c r="M20" s="98" t="s">
        <v>193</v>
      </c>
      <c r="N20" s="78"/>
    </row>
    <row r="21" spans="1:14" s="72" customFormat="1" ht="102">
      <c r="A21" s="27" t="s">
        <v>287</v>
      </c>
      <c r="B21" s="67" t="s">
        <v>61</v>
      </c>
      <c r="C21" s="69" t="s">
        <v>229</v>
      </c>
      <c r="D21" s="57" t="s">
        <v>196</v>
      </c>
      <c r="E21" s="57" t="s">
        <v>195</v>
      </c>
      <c r="F21" s="17">
        <v>30000</v>
      </c>
      <c r="G21" s="16">
        <v>30000</v>
      </c>
      <c r="H21" s="16"/>
      <c r="I21" s="89">
        <v>39125</v>
      </c>
      <c r="J21" s="16"/>
      <c r="K21" s="67" t="s">
        <v>171</v>
      </c>
      <c r="L21" s="31" t="s">
        <v>158</v>
      </c>
      <c r="M21" s="98" t="s">
        <v>193</v>
      </c>
      <c r="N21" s="78"/>
    </row>
    <row r="22" spans="1:14" s="72" customFormat="1" ht="140.25">
      <c r="A22" s="27" t="s">
        <v>190</v>
      </c>
      <c r="B22" s="67" t="s">
        <v>56</v>
      </c>
      <c r="C22" s="69" t="s">
        <v>230</v>
      </c>
      <c r="D22" s="57" t="s">
        <v>59</v>
      </c>
      <c r="E22" s="57" t="s">
        <v>199</v>
      </c>
      <c r="F22" s="88">
        <v>67177.71</v>
      </c>
      <c r="G22" s="16">
        <v>67177.71</v>
      </c>
      <c r="H22" s="16"/>
      <c r="I22" s="89">
        <v>38818</v>
      </c>
      <c r="J22" s="16" t="s">
        <v>265</v>
      </c>
      <c r="K22" s="69" t="s">
        <v>267</v>
      </c>
      <c r="L22" s="31" t="s">
        <v>266</v>
      </c>
      <c r="M22" s="98" t="s">
        <v>193</v>
      </c>
      <c r="N22" s="78"/>
    </row>
    <row r="23" spans="1:14" s="72" customFormat="1" ht="140.25">
      <c r="A23" s="27" t="s">
        <v>7</v>
      </c>
      <c r="B23" s="67" t="s">
        <v>56</v>
      </c>
      <c r="C23" s="69" t="s">
        <v>231</v>
      </c>
      <c r="D23" s="57" t="s">
        <v>60</v>
      </c>
      <c r="E23" s="57" t="s">
        <v>200</v>
      </c>
      <c r="F23" s="88">
        <v>90588.24</v>
      </c>
      <c r="G23" s="16">
        <v>90588.24</v>
      </c>
      <c r="H23" s="16"/>
      <c r="I23" s="89">
        <v>38818</v>
      </c>
      <c r="J23" s="16" t="s">
        <v>265</v>
      </c>
      <c r="K23" s="69" t="s">
        <v>268</v>
      </c>
      <c r="L23" s="31" t="s">
        <v>266</v>
      </c>
      <c r="M23" s="98" t="s">
        <v>193</v>
      </c>
      <c r="N23" s="78"/>
    </row>
    <row r="24" spans="1:14" s="72" customFormat="1" ht="140.25">
      <c r="A24" s="27" t="s">
        <v>8</v>
      </c>
      <c r="B24" s="67" t="s">
        <v>61</v>
      </c>
      <c r="C24" s="69" t="s">
        <v>231</v>
      </c>
      <c r="D24" s="57" t="s">
        <v>101</v>
      </c>
      <c r="E24" s="57" t="s">
        <v>202</v>
      </c>
      <c r="F24" s="88">
        <v>57714.66</v>
      </c>
      <c r="G24" s="16">
        <v>57714.66</v>
      </c>
      <c r="H24" s="16"/>
      <c r="I24" s="89">
        <v>38818</v>
      </c>
      <c r="J24" s="16" t="s">
        <v>265</v>
      </c>
      <c r="K24" s="69" t="s">
        <v>269</v>
      </c>
      <c r="L24" s="31" t="s">
        <v>266</v>
      </c>
      <c r="M24" s="98" t="s">
        <v>193</v>
      </c>
      <c r="N24" s="78"/>
    </row>
    <row r="25" spans="1:14" s="72" customFormat="1" ht="140.25">
      <c r="A25" s="27" t="s">
        <v>9</v>
      </c>
      <c r="B25" s="67" t="s">
        <v>61</v>
      </c>
      <c r="C25" s="69" t="s">
        <v>232</v>
      </c>
      <c r="D25" s="57" t="s">
        <v>102</v>
      </c>
      <c r="E25" s="57" t="s">
        <v>201</v>
      </c>
      <c r="F25" s="88">
        <v>71270.46</v>
      </c>
      <c r="G25" s="16">
        <v>71270.46</v>
      </c>
      <c r="H25" s="16"/>
      <c r="I25" s="89">
        <v>38818</v>
      </c>
      <c r="J25" s="16" t="s">
        <v>265</v>
      </c>
      <c r="K25" s="69" t="s">
        <v>270</v>
      </c>
      <c r="L25" s="31" t="s">
        <v>266</v>
      </c>
      <c r="M25" s="98" t="s">
        <v>193</v>
      </c>
      <c r="N25" s="78"/>
    </row>
    <row r="26" spans="1:14" s="72" customFormat="1" ht="140.25">
      <c r="A26" s="27" t="s">
        <v>10</v>
      </c>
      <c r="B26" s="67" t="s">
        <v>61</v>
      </c>
      <c r="C26" s="69" t="s">
        <v>233</v>
      </c>
      <c r="D26" s="57" t="s">
        <v>103</v>
      </c>
      <c r="E26" s="57" t="s">
        <v>203</v>
      </c>
      <c r="F26" s="88">
        <v>29236.69</v>
      </c>
      <c r="G26" s="16">
        <v>29236.69</v>
      </c>
      <c r="H26" s="16"/>
      <c r="I26" s="89">
        <v>38818</v>
      </c>
      <c r="J26" s="16" t="s">
        <v>265</v>
      </c>
      <c r="K26" s="69" t="s">
        <v>271</v>
      </c>
      <c r="L26" s="31" t="s">
        <v>266</v>
      </c>
      <c r="M26" s="98" t="s">
        <v>193</v>
      </c>
      <c r="N26" s="78"/>
    </row>
    <row r="27" spans="1:14" s="72" customFormat="1" ht="89.25">
      <c r="A27" s="27" t="s">
        <v>11</v>
      </c>
      <c r="B27" s="67" t="s">
        <v>61</v>
      </c>
      <c r="C27" s="69" t="s">
        <v>233</v>
      </c>
      <c r="D27" s="57" t="s">
        <v>104</v>
      </c>
      <c r="E27" s="57" t="s">
        <v>204</v>
      </c>
      <c r="F27" s="88">
        <v>73510</v>
      </c>
      <c r="G27" s="16">
        <v>73510</v>
      </c>
      <c r="H27" s="16"/>
      <c r="I27" s="89">
        <v>38818</v>
      </c>
      <c r="J27" s="16"/>
      <c r="K27" s="67" t="s">
        <v>105</v>
      </c>
      <c r="L27" s="31" t="s">
        <v>158</v>
      </c>
      <c r="M27" s="98" t="s">
        <v>193</v>
      </c>
      <c r="N27" s="78"/>
    </row>
    <row r="28" spans="1:14" s="72" customFormat="1" ht="140.25">
      <c r="A28" s="27" t="s">
        <v>12</v>
      </c>
      <c r="B28" s="67" t="s">
        <v>106</v>
      </c>
      <c r="C28" s="69" t="s">
        <v>234</v>
      </c>
      <c r="D28" s="57" t="s">
        <v>107</v>
      </c>
      <c r="E28" s="57" t="s">
        <v>205</v>
      </c>
      <c r="F28" s="88">
        <v>17280</v>
      </c>
      <c r="G28" s="16">
        <v>17280</v>
      </c>
      <c r="H28" s="16"/>
      <c r="I28" s="89">
        <v>38818</v>
      </c>
      <c r="J28" s="16" t="s">
        <v>265</v>
      </c>
      <c r="K28" s="69" t="s">
        <v>272</v>
      </c>
      <c r="L28" s="31" t="s">
        <v>266</v>
      </c>
      <c r="M28" s="98" t="s">
        <v>193</v>
      </c>
      <c r="N28" s="78"/>
    </row>
    <row r="29" spans="1:14" s="72" customFormat="1" ht="76.5">
      <c r="A29" s="27" t="s">
        <v>13</v>
      </c>
      <c r="B29" s="21" t="s">
        <v>108</v>
      </c>
      <c r="C29" s="69" t="s">
        <v>235</v>
      </c>
      <c r="D29" s="79"/>
      <c r="E29" s="57" t="s">
        <v>250</v>
      </c>
      <c r="F29" s="88">
        <v>60420</v>
      </c>
      <c r="G29" s="16">
        <v>60420</v>
      </c>
      <c r="H29" s="16"/>
      <c r="I29" s="89">
        <v>40309</v>
      </c>
      <c r="J29" s="99" t="s">
        <v>263</v>
      </c>
      <c r="K29" s="69" t="s">
        <v>251</v>
      </c>
      <c r="L29" s="31" t="s">
        <v>158</v>
      </c>
      <c r="M29" s="78"/>
      <c r="N29" s="78"/>
    </row>
    <row r="30" spans="1:14" s="72" customFormat="1" ht="76.5">
      <c r="A30" s="27" t="s">
        <v>14</v>
      </c>
      <c r="B30" s="21" t="s">
        <v>109</v>
      </c>
      <c r="C30" s="69" t="s">
        <v>110</v>
      </c>
      <c r="D30" s="79"/>
      <c r="E30" s="57" t="s">
        <v>111</v>
      </c>
      <c r="F30" s="88">
        <v>51071.6</v>
      </c>
      <c r="G30" s="16">
        <v>51071.6</v>
      </c>
      <c r="H30" s="16"/>
      <c r="I30" s="89">
        <v>2010</v>
      </c>
      <c r="J30" s="79"/>
      <c r="K30" s="69" t="s">
        <v>175</v>
      </c>
      <c r="L30" s="31" t="s">
        <v>158</v>
      </c>
      <c r="M30" s="78"/>
      <c r="N30" s="78"/>
    </row>
    <row r="31" spans="1:14" s="72" customFormat="1" ht="140.25">
      <c r="A31" s="27" t="s">
        <v>15</v>
      </c>
      <c r="B31" s="67" t="s">
        <v>96</v>
      </c>
      <c r="C31" s="67" t="s">
        <v>112</v>
      </c>
      <c r="D31" s="57" t="s">
        <v>113</v>
      </c>
      <c r="E31" s="57" t="s">
        <v>114</v>
      </c>
      <c r="F31" s="88">
        <v>850392.36</v>
      </c>
      <c r="G31" s="16">
        <v>785135.88</v>
      </c>
      <c r="H31" s="16"/>
      <c r="I31" s="89">
        <v>38818</v>
      </c>
      <c r="J31" s="16" t="s">
        <v>265</v>
      </c>
      <c r="K31" s="69" t="s">
        <v>273</v>
      </c>
      <c r="L31" s="31" t="s">
        <v>266</v>
      </c>
      <c r="M31" s="98" t="s">
        <v>193</v>
      </c>
      <c r="N31" s="78"/>
    </row>
    <row r="32" spans="1:14" s="72" customFormat="1" ht="140.25">
      <c r="A32" s="27" t="s">
        <v>16</v>
      </c>
      <c r="B32" s="67" t="s">
        <v>96</v>
      </c>
      <c r="C32" s="69" t="s">
        <v>236</v>
      </c>
      <c r="D32" s="57" t="s">
        <v>115</v>
      </c>
      <c r="E32" s="57" t="s">
        <v>116</v>
      </c>
      <c r="F32" s="88">
        <v>147350</v>
      </c>
      <c r="G32" s="88">
        <v>147350</v>
      </c>
      <c r="H32" s="16"/>
      <c r="I32" s="89">
        <v>38818</v>
      </c>
      <c r="J32" s="16" t="s">
        <v>265</v>
      </c>
      <c r="K32" s="69" t="s">
        <v>274</v>
      </c>
      <c r="L32" s="31" t="s">
        <v>266</v>
      </c>
      <c r="M32" s="98" t="s">
        <v>193</v>
      </c>
      <c r="N32" s="78"/>
    </row>
    <row r="33" spans="1:14" s="72" customFormat="1" ht="127.5">
      <c r="A33" s="27" t="s">
        <v>17</v>
      </c>
      <c r="B33" s="21" t="s">
        <v>117</v>
      </c>
      <c r="C33" s="21" t="s">
        <v>235</v>
      </c>
      <c r="D33" s="57" t="s">
        <v>206</v>
      </c>
      <c r="E33" s="81" t="s">
        <v>162</v>
      </c>
      <c r="F33" s="88">
        <v>504627.52</v>
      </c>
      <c r="G33" s="16">
        <v>504627.52</v>
      </c>
      <c r="H33" s="16"/>
      <c r="I33" s="89">
        <v>39125</v>
      </c>
      <c r="J33" s="16" t="s">
        <v>265</v>
      </c>
      <c r="K33" s="69" t="s">
        <v>276</v>
      </c>
      <c r="L33" s="31" t="s">
        <v>266</v>
      </c>
      <c r="M33" s="98" t="s">
        <v>193</v>
      </c>
      <c r="N33" s="78"/>
    </row>
    <row r="34" spans="1:14" s="72" customFormat="1" ht="127.5">
      <c r="A34" s="27" t="s">
        <v>18</v>
      </c>
      <c r="B34" s="21" t="s">
        <v>117</v>
      </c>
      <c r="C34" s="21" t="s">
        <v>236</v>
      </c>
      <c r="D34" s="57" t="s">
        <v>207</v>
      </c>
      <c r="E34" s="81" t="s">
        <v>163</v>
      </c>
      <c r="F34" s="88">
        <v>162955.99</v>
      </c>
      <c r="G34" s="16">
        <v>162955.99</v>
      </c>
      <c r="H34" s="16"/>
      <c r="I34" s="89">
        <v>39125</v>
      </c>
      <c r="J34" s="16" t="s">
        <v>265</v>
      </c>
      <c r="K34" s="69" t="s">
        <v>275</v>
      </c>
      <c r="L34" s="31" t="s">
        <v>266</v>
      </c>
      <c r="M34" s="98" t="s">
        <v>193</v>
      </c>
      <c r="N34" s="78"/>
    </row>
    <row r="35" spans="1:14" s="72" customFormat="1" ht="76.5">
      <c r="A35" s="27" t="s">
        <v>19</v>
      </c>
      <c r="B35" s="21" t="s">
        <v>118</v>
      </c>
      <c r="C35" s="21" t="s">
        <v>235</v>
      </c>
      <c r="D35" s="16"/>
      <c r="E35" s="81" t="s">
        <v>188</v>
      </c>
      <c r="F35" s="88">
        <v>32068.8</v>
      </c>
      <c r="G35" s="16">
        <v>32068.8</v>
      </c>
      <c r="H35" s="16"/>
      <c r="I35" s="89">
        <v>39125</v>
      </c>
      <c r="J35" s="16"/>
      <c r="K35" s="67" t="s">
        <v>45</v>
      </c>
      <c r="L35" s="31" t="s">
        <v>158</v>
      </c>
      <c r="M35" s="78"/>
      <c r="N35" s="78"/>
    </row>
    <row r="36" spans="1:14" s="72" customFormat="1" ht="114.75">
      <c r="A36" s="27" t="s">
        <v>20</v>
      </c>
      <c r="B36" s="21" t="s">
        <v>133</v>
      </c>
      <c r="C36" s="21" t="s">
        <v>238</v>
      </c>
      <c r="D36" s="57" t="s">
        <v>120</v>
      </c>
      <c r="E36" s="57" t="s">
        <v>227</v>
      </c>
      <c r="F36" s="88">
        <v>8533020</v>
      </c>
      <c r="G36" s="16">
        <v>8533020</v>
      </c>
      <c r="H36" s="16"/>
      <c r="I36" s="89">
        <v>38818</v>
      </c>
      <c r="J36" s="16"/>
      <c r="K36" s="67" t="s">
        <v>119</v>
      </c>
      <c r="L36" s="31" t="s">
        <v>158</v>
      </c>
      <c r="M36" s="78"/>
      <c r="N36" s="78"/>
    </row>
    <row r="37" spans="1:14" s="72" customFormat="1" ht="89.25">
      <c r="A37" s="27" t="s">
        <v>21</v>
      </c>
      <c r="B37" s="21" t="s">
        <v>133</v>
      </c>
      <c r="C37" s="21" t="s">
        <v>237</v>
      </c>
      <c r="D37" s="57" t="s">
        <v>123</v>
      </c>
      <c r="E37" s="57" t="s">
        <v>226</v>
      </c>
      <c r="F37" s="17">
        <v>820897.02</v>
      </c>
      <c r="G37" s="17">
        <v>820897.02</v>
      </c>
      <c r="H37" s="17"/>
      <c r="I37" s="89">
        <v>38818</v>
      </c>
      <c r="J37" s="17"/>
      <c r="K37" s="67" t="s">
        <v>124</v>
      </c>
      <c r="L37" s="31" t="s">
        <v>158</v>
      </c>
      <c r="M37" s="78"/>
      <c r="N37" s="78"/>
    </row>
    <row r="38" spans="1:14" s="72" customFormat="1" ht="114.75">
      <c r="A38" s="27" t="s">
        <v>22</v>
      </c>
      <c r="B38" s="21" t="s">
        <v>133</v>
      </c>
      <c r="C38" s="21" t="s">
        <v>240</v>
      </c>
      <c r="D38" s="57" t="s">
        <v>121</v>
      </c>
      <c r="E38" s="57" t="s">
        <v>239</v>
      </c>
      <c r="F38" s="17">
        <v>393320.16</v>
      </c>
      <c r="G38" s="17">
        <v>393320.16</v>
      </c>
      <c r="H38" s="17"/>
      <c r="I38" s="89">
        <v>38818</v>
      </c>
      <c r="J38" s="17"/>
      <c r="K38" s="67" t="s">
        <v>122</v>
      </c>
      <c r="L38" s="31" t="s">
        <v>158</v>
      </c>
      <c r="M38" s="78"/>
      <c r="N38" s="78"/>
    </row>
    <row r="39" spans="1:14" s="72" customFormat="1" ht="102">
      <c r="A39" s="27" t="s">
        <v>23</v>
      </c>
      <c r="B39" s="21" t="s">
        <v>133</v>
      </c>
      <c r="C39" s="21" t="s">
        <v>241</v>
      </c>
      <c r="D39" s="57" t="s">
        <v>125</v>
      </c>
      <c r="E39" s="57" t="s">
        <v>242</v>
      </c>
      <c r="F39" s="17">
        <v>179160</v>
      </c>
      <c r="G39" s="17">
        <v>179160</v>
      </c>
      <c r="H39" s="17"/>
      <c r="I39" s="89">
        <v>38818</v>
      </c>
      <c r="J39" s="17"/>
      <c r="K39" s="67" t="s">
        <v>126</v>
      </c>
      <c r="L39" s="31" t="s">
        <v>158</v>
      </c>
      <c r="M39" s="78"/>
      <c r="N39" s="78"/>
    </row>
    <row r="40" spans="1:14" s="72" customFormat="1" ht="89.25">
      <c r="A40" s="27" t="s">
        <v>24</v>
      </c>
      <c r="B40" s="21" t="s">
        <v>133</v>
      </c>
      <c r="C40" s="21" t="s">
        <v>244</v>
      </c>
      <c r="D40" s="57" t="s">
        <v>127</v>
      </c>
      <c r="E40" s="57" t="s">
        <v>243</v>
      </c>
      <c r="F40" s="17">
        <v>11171420</v>
      </c>
      <c r="G40" s="17">
        <v>11171420</v>
      </c>
      <c r="H40" s="17"/>
      <c r="I40" s="89">
        <v>38818</v>
      </c>
      <c r="J40" s="17"/>
      <c r="K40" s="67" t="s">
        <v>128</v>
      </c>
      <c r="L40" s="31" t="s">
        <v>158</v>
      </c>
      <c r="M40" s="78"/>
      <c r="N40" s="78"/>
    </row>
    <row r="41" spans="1:14" s="72" customFormat="1" ht="76.5">
      <c r="A41" s="27" t="s">
        <v>278</v>
      </c>
      <c r="B41" s="21" t="s">
        <v>164</v>
      </c>
      <c r="C41" s="21" t="s">
        <v>245</v>
      </c>
      <c r="D41" s="57" t="s">
        <v>210</v>
      </c>
      <c r="E41" s="57" t="s">
        <v>209</v>
      </c>
      <c r="F41" s="17">
        <v>4272898</v>
      </c>
      <c r="G41" s="17">
        <v>2741775.96</v>
      </c>
      <c r="H41" s="17"/>
      <c r="I41" s="17" t="s">
        <v>165</v>
      </c>
      <c r="J41" s="17"/>
      <c r="K41" s="67" t="s">
        <v>166</v>
      </c>
      <c r="L41" s="31" t="s">
        <v>158</v>
      </c>
      <c r="M41" s="98" t="s">
        <v>208</v>
      </c>
      <c r="N41" s="78"/>
    </row>
    <row r="42" spans="1:14" s="72" customFormat="1" ht="76.5">
      <c r="A42" s="27" t="s">
        <v>279</v>
      </c>
      <c r="B42" s="21" t="s">
        <v>167</v>
      </c>
      <c r="C42" s="21" t="s">
        <v>245</v>
      </c>
      <c r="D42" s="57" t="s">
        <v>212</v>
      </c>
      <c r="E42" s="57" t="s">
        <v>211</v>
      </c>
      <c r="F42" s="17">
        <v>1250485</v>
      </c>
      <c r="G42" s="17">
        <v>854538.87</v>
      </c>
      <c r="H42" s="17"/>
      <c r="I42" s="17" t="s">
        <v>165</v>
      </c>
      <c r="J42" s="17"/>
      <c r="K42" s="67" t="s">
        <v>168</v>
      </c>
      <c r="L42" s="31" t="s">
        <v>158</v>
      </c>
      <c r="M42" s="98" t="s">
        <v>208</v>
      </c>
      <c r="N42" s="78"/>
    </row>
    <row r="43" spans="1:14" s="72" customFormat="1" ht="76.5">
      <c r="A43" s="27" t="s">
        <v>280</v>
      </c>
      <c r="B43" s="21" t="s">
        <v>169</v>
      </c>
      <c r="C43" s="21" t="s">
        <v>245</v>
      </c>
      <c r="D43" s="57" t="s">
        <v>180</v>
      </c>
      <c r="E43" s="57" t="s">
        <v>213</v>
      </c>
      <c r="F43" s="17">
        <v>4613303</v>
      </c>
      <c r="G43" s="17">
        <v>2960202.63</v>
      </c>
      <c r="H43" s="17"/>
      <c r="I43" s="17" t="s">
        <v>165</v>
      </c>
      <c r="J43" s="17"/>
      <c r="K43" s="67" t="s">
        <v>170</v>
      </c>
      <c r="L43" s="31" t="s">
        <v>158</v>
      </c>
      <c r="M43" s="98" t="s">
        <v>208</v>
      </c>
      <c r="N43" s="78"/>
    </row>
    <row r="44" spans="1:14" s="72" customFormat="1" ht="89.25">
      <c r="A44" s="27" t="s">
        <v>281</v>
      </c>
      <c r="B44" s="21" t="s">
        <v>164</v>
      </c>
      <c r="C44" s="21" t="s">
        <v>246</v>
      </c>
      <c r="D44" s="57" t="s">
        <v>215</v>
      </c>
      <c r="E44" s="57" t="s">
        <v>214</v>
      </c>
      <c r="F44" s="17">
        <v>244721</v>
      </c>
      <c r="G44" s="17">
        <v>128479.05</v>
      </c>
      <c r="H44" s="17"/>
      <c r="I44" s="17" t="s">
        <v>182</v>
      </c>
      <c r="J44" s="17"/>
      <c r="K44" s="69" t="s">
        <v>181</v>
      </c>
      <c r="L44" s="31" t="s">
        <v>158</v>
      </c>
      <c r="M44" s="98" t="s">
        <v>208</v>
      </c>
      <c r="N44" s="78"/>
    </row>
    <row r="45" spans="1:14" s="72" customFormat="1" ht="89.25">
      <c r="A45" s="27" t="s">
        <v>282</v>
      </c>
      <c r="B45" s="21" t="s">
        <v>167</v>
      </c>
      <c r="C45" s="21" t="s">
        <v>247</v>
      </c>
      <c r="D45" s="57" t="s">
        <v>217</v>
      </c>
      <c r="E45" s="57" t="s">
        <v>216</v>
      </c>
      <c r="F45" s="17">
        <v>2487689</v>
      </c>
      <c r="G45" s="17">
        <v>1306037.25</v>
      </c>
      <c r="H45" s="17"/>
      <c r="I45" s="17" t="s">
        <v>182</v>
      </c>
      <c r="J45" s="17"/>
      <c r="K45" s="69" t="s">
        <v>183</v>
      </c>
      <c r="L45" s="31" t="s">
        <v>158</v>
      </c>
      <c r="M45" s="98" t="s">
        <v>208</v>
      </c>
      <c r="N45" s="78"/>
    </row>
    <row r="46" spans="1:14" s="72" customFormat="1" ht="89.25">
      <c r="A46" s="27" t="s">
        <v>283</v>
      </c>
      <c r="B46" s="21" t="s">
        <v>169</v>
      </c>
      <c r="C46" s="21" t="s">
        <v>252</v>
      </c>
      <c r="D46" s="57" t="s">
        <v>219</v>
      </c>
      <c r="E46" s="57" t="s">
        <v>218</v>
      </c>
      <c r="F46" s="17">
        <v>678995</v>
      </c>
      <c r="G46" s="17">
        <v>356472.9</v>
      </c>
      <c r="H46" s="17"/>
      <c r="I46" s="17" t="s">
        <v>182</v>
      </c>
      <c r="J46" s="17"/>
      <c r="K46" s="69" t="s">
        <v>184</v>
      </c>
      <c r="L46" s="31" t="s">
        <v>158</v>
      </c>
      <c r="M46" s="98" t="s">
        <v>208</v>
      </c>
      <c r="N46" s="78"/>
    </row>
    <row r="47" spans="1:14" s="72" customFormat="1" ht="89.25">
      <c r="A47" s="27" t="s">
        <v>284</v>
      </c>
      <c r="B47" s="21" t="s">
        <v>169</v>
      </c>
      <c r="C47" s="21" t="s">
        <v>248</v>
      </c>
      <c r="D47" s="57" t="s">
        <v>221</v>
      </c>
      <c r="E47" s="57" t="s">
        <v>220</v>
      </c>
      <c r="F47" s="17">
        <v>9524071</v>
      </c>
      <c r="G47" s="17">
        <v>5000137.38</v>
      </c>
      <c r="H47" s="17"/>
      <c r="I47" s="17" t="s">
        <v>182</v>
      </c>
      <c r="J47" s="17"/>
      <c r="K47" s="69" t="s">
        <v>185</v>
      </c>
      <c r="L47" s="31" t="s">
        <v>158</v>
      </c>
      <c r="M47" s="98" t="s">
        <v>208</v>
      </c>
      <c r="N47" s="78"/>
    </row>
    <row r="48" spans="1:14" s="72" customFormat="1" ht="89.25">
      <c r="A48" s="27" t="s">
        <v>285</v>
      </c>
      <c r="B48" s="21" t="s">
        <v>167</v>
      </c>
      <c r="C48" s="21" t="s">
        <v>245</v>
      </c>
      <c r="D48" s="57" t="s">
        <v>223</v>
      </c>
      <c r="E48" s="57" t="s">
        <v>222</v>
      </c>
      <c r="F48" s="17">
        <v>521349</v>
      </c>
      <c r="G48" s="17">
        <v>273708.54</v>
      </c>
      <c r="H48" s="17"/>
      <c r="I48" s="17" t="s">
        <v>182</v>
      </c>
      <c r="J48" s="17"/>
      <c r="K48" s="69" t="s">
        <v>186</v>
      </c>
      <c r="L48" s="31" t="s">
        <v>158</v>
      </c>
      <c r="M48" s="98" t="s">
        <v>208</v>
      </c>
      <c r="N48" s="78"/>
    </row>
    <row r="49" spans="1:14" s="72" customFormat="1" ht="89.25">
      <c r="A49" s="27" t="s">
        <v>286</v>
      </c>
      <c r="B49" s="21" t="s">
        <v>167</v>
      </c>
      <c r="C49" s="21" t="s">
        <v>245</v>
      </c>
      <c r="D49" s="57" t="s">
        <v>225</v>
      </c>
      <c r="E49" s="57" t="s">
        <v>224</v>
      </c>
      <c r="F49" s="17">
        <v>806349</v>
      </c>
      <c r="G49" s="17">
        <v>423333.54</v>
      </c>
      <c r="H49" s="17"/>
      <c r="I49" s="17" t="s">
        <v>182</v>
      </c>
      <c r="J49" s="17"/>
      <c r="K49" s="69" t="s">
        <v>187</v>
      </c>
      <c r="L49" s="31" t="s">
        <v>158</v>
      </c>
      <c r="M49" s="98" t="s">
        <v>208</v>
      </c>
      <c r="N49" s="78"/>
    </row>
    <row r="50" spans="1:14" s="83" customFormat="1" ht="12.75">
      <c r="A50" s="28"/>
      <c r="B50" s="28" t="s">
        <v>94</v>
      </c>
      <c r="C50" s="28"/>
      <c r="D50" s="28"/>
      <c r="E50" s="28"/>
      <c r="F50" s="28">
        <f>SUM(F19:F49)</f>
        <v>47786773.14</v>
      </c>
      <c r="G50" s="28">
        <f>SUM(G19:G49)</f>
        <v>37366342.78</v>
      </c>
      <c r="H50" s="28"/>
      <c r="I50" s="28"/>
      <c r="J50" s="28"/>
      <c r="K50" s="28"/>
      <c r="L50" s="28"/>
      <c r="M50" s="82"/>
      <c r="N50" s="82"/>
    </row>
    <row r="51" spans="1:14" ht="15">
      <c r="A51" s="107" t="s">
        <v>27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1:14" ht="77.25" customHeight="1">
      <c r="A52" s="85" t="s">
        <v>28</v>
      </c>
      <c r="B52" s="21" t="s">
        <v>29</v>
      </c>
      <c r="C52" s="21" t="s">
        <v>57</v>
      </c>
      <c r="D52" s="21" t="s">
        <v>130</v>
      </c>
      <c r="E52" s="86" t="s">
        <v>131</v>
      </c>
      <c r="F52" s="84"/>
      <c r="G52" s="79"/>
      <c r="H52" s="16">
        <v>47441</v>
      </c>
      <c r="I52" s="17" t="s">
        <v>30</v>
      </c>
      <c r="J52" s="79"/>
      <c r="K52" s="18" t="s">
        <v>132</v>
      </c>
      <c r="L52" s="31" t="s">
        <v>158</v>
      </c>
      <c r="M52" s="77"/>
      <c r="N52" s="8"/>
    </row>
    <row r="53" spans="1:14" s="12" customFormat="1" ht="15">
      <c r="A53" s="13"/>
      <c r="B53" s="26" t="s">
        <v>94</v>
      </c>
      <c r="C53" s="26"/>
      <c r="D53" s="26"/>
      <c r="E53" s="26"/>
      <c r="F53" s="26">
        <f>SUM(F52:F52)</f>
        <v>0</v>
      </c>
      <c r="G53" s="26">
        <f>SUM(G52:G52)</f>
        <v>0</v>
      </c>
      <c r="H53" s="26">
        <f>SUM(H52:H52)</f>
        <v>47441</v>
      </c>
      <c r="I53" s="26"/>
      <c r="J53" s="26"/>
      <c r="K53" s="26"/>
      <c r="L53" s="26"/>
      <c r="M53" s="26"/>
      <c r="N53" s="26"/>
    </row>
    <row r="54" spans="1:14" s="35" customFormat="1" ht="15.75">
      <c r="A54" s="32"/>
      <c r="B54" s="33" t="s">
        <v>94</v>
      </c>
      <c r="C54" s="32"/>
      <c r="D54" s="32"/>
      <c r="E54" s="32"/>
      <c r="F54" s="34">
        <f>F12+F17+F50+F53</f>
        <v>49586293.53</v>
      </c>
      <c r="G54" s="34">
        <f>G12+G17+G50+G53</f>
        <v>38867862.57</v>
      </c>
      <c r="H54" s="34">
        <f>H12+H17+H50+H53</f>
        <v>47441</v>
      </c>
      <c r="I54" s="32"/>
      <c r="J54" s="32"/>
      <c r="K54" s="32"/>
      <c r="L54" s="32"/>
      <c r="M54" s="32"/>
      <c r="N54" s="32"/>
    </row>
  </sheetData>
  <sheetProtection selectLockedCells="1" selectUnlockedCells="1"/>
  <mergeCells count="6">
    <mergeCell ref="A51:N51"/>
    <mergeCell ref="A1:L1"/>
    <mergeCell ref="A7:N7"/>
    <mergeCell ref="A13:N13"/>
    <mergeCell ref="A18:N18"/>
    <mergeCell ref="J3:K3"/>
  </mergeCells>
  <printOptions/>
  <pageMargins left="0.3215277777777778" right="0.40902777777777777" top="0.2638888888888889" bottom="0.2798611111111111" header="0.5118055555555555" footer="0.5118055555555555"/>
  <pageSetup firstPageNumber="1" useFirstPageNumber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3">
      <selection activeCell="H9" sqref="H9"/>
    </sheetView>
  </sheetViews>
  <sheetFormatPr defaultColWidth="11.57421875" defaultRowHeight="12.75"/>
  <cols>
    <col min="1" max="1" width="5.57421875" style="0" customWidth="1"/>
    <col min="2" max="2" width="14.140625" style="0" customWidth="1"/>
    <col min="3" max="3" width="13.7109375" style="0" customWidth="1"/>
    <col min="4" max="4" width="12.57421875" style="0" customWidth="1"/>
    <col min="5" max="7" width="11.57421875" style="0" customWidth="1"/>
    <col min="8" max="8" width="13.28125" style="0" customWidth="1"/>
  </cols>
  <sheetData>
    <row r="1" spans="1:17" ht="12.75">
      <c r="A1" s="114" t="s">
        <v>261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60.75" customHeight="1">
      <c r="A3" s="106"/>
      <c r="B3" s="104"/>
      <c r="C3" s="104"/>
      <c r="D3" s="104"/>
      <c r="E3" s="104"/>
      <c r="F3" s="104"/>
      <c r="G3" s="104"/>
      <c r="H3" s="104"/>
      <c r="I3" s="104"/>
      <c r="J3" s="116" t="s">
        <v>260</v>
      </c>
      <c r="K3" s="117"/>
      <c r="L3" s="104"/>
      <c r="M3" s="104"/>
      <c r="N3" s="104"/>
      <c r="O3" s="104"/>
      <c r="P3" s="104"/>
      <c r="Q3" s="104"/>
    </row>
    <row r="4" spans="1:17" s="37" customFormat="1" ht="226.5" customHeight="1">
      <c r="A4" s="105" t="s">
        <v>134</v>
      </c>
      <c r="B4" s="102" t="s">
        <v>31</v>
      </c>
      <c r="C4" s="102" t="s">
        <v>32</v>
      </c>
      <c r="D4" s="102" t="s">
        <v>140</v>
      </c>
      <c r="E4" s="103" t="s">
        <v>257</v>
      </c>
      <c r="F4" s="102" t="s">
        <v>33</v>
      </c>
      <c r="G4" s="103" t="s">
        <v>258</v>
      </c>
      <c r="H4" s="102" t="s">
        <v>34</v>
      </c>
      <c r="I4" s="103" t="s">
        <v>256</v>
      </c>
      <c r="J4" s="103" t="s">
        <v>253</v>
      </c>
      <c r="K4" s="103" t="s">
        <v>254</v>
      </c>
      <c r="L4" s="102" t="s">
        <v>35</v>
      </c>
      <c r="M4" s="103" t="s">
        <v>255</v>
      </c>
      <c r="N4" s="102" t="s">
        <v>36</v>
      </c>
      <c r="O4" s="103" t="s">
        <v>62</v>
      </c>
      <c r="P4" s="103" t="s">
        <v>259</v>
      </c>
      <c r="Q4" s="102" t="s">
        <v>63</v>
      </c>
    </row>
    <row r="5" spans="1:17" ht="15">
      <c r="A5" s="100">
        <v>1</v>
      </c>
      <c r="B5" s="101">
        <v>2</v>
      </c>
      <c r="C5" s="101">
        <v>3</v>
      </c>
      <c r="D5" s="101">
        <v>4</v>
      </c>
      <c r="E5" s="101">
        <v>5</v>
      </c>
      <c r="F5" s="101">
        <v>6</v>
      </c>
      <c r="G5" s="101">
        <v>7</v>
      </c>
      <c r="H5" s="101">
        <v>8</v>
      </c>
      <c r="I5" s="101">
        <v>9</v>
      </c>
      <c r="J5" s="101">
        <v>10</v>
      </c>
      <c r="K5" s="101">
        <v>11</v>
      </c>
      <c r="L5" s="101">
        <v>12</v>
      </c>
      <c r="M5" s="101">
        <v>13</v>
      </c>
      <c r="N5" s="101">
        <v>14</v>
      </c>
      <c r="O5" s="101">
        <v>15</v>
      </c>
      <c r="P5" s="101">
        <v>16</v>
      </c>
      <c r="Q5" s="101">
        <v>17</v>
      </c>
    </row>
    <row r="6" spans="1:17" ht="15">
      <c r="A6" s="115" t="s">
        <v>64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7" s="40" customFormat="1" ht="55.5" customHeight="1">
      <c r="A7" s="38" t="s">
        <v>147</v>
      </c>
      <c r="B7" s="14" t="s">
        <v>65</v>
      </c>
      <c r="C7" s="23">
        <v>18790</v>
      </c>
      <c r="D7" s="17">
        <v>18790</v>
      </c>
      <c r="E7" s="17">
        <v>2013</v>
      </c>
      <c r="F7" s="22"/>
      <c r="G7" s="39" t="s">
        <v>80</v>
      </c>
      <c r="H7" s="15" t="s">
        <v>154</v>
      </c>
      <c r="I7" s="22"/>
      <c r="J7" s="22"/>
      <c r="K7" s="22"/>
      <c r="L7" s="22"/>
      <c r="M7" s="22"/>
      <c r="N7" s="22"/>
      <c r="O7" s="22"/>
      <c r="P7" s="22"/>
      <c r="Q7" s="22"/>
    </row>
    <row r="8" spans="1:17" s="40" customFormat="1" ht="51">
      <c r="A8" s="38" t="s">
        <v>149</v>
      </c>
      <c r="B8" s="14" t="s">
        <v>66</v>
      </c>
      <c r="C8" s="23">
        <v>19450</v>
      </c>
      <c r="D8" s="17">
        <v>19450</v>
      </c>
      <c r="E8" s="17">
        <v>2013</v>
      </c>
      <c r="F8" s="22"/>
      <c r="G8" s="39" t="s">
        <v>80</v>
      </c>
      <c r="H8" s="15" t="s">
        <v>154</v>
      </c>
      <c r="I8" s="22"/>
      <c r="J8" s="22"/>
      <c r="K8" s="22"/>
      <c r="L8" s="22"/>
      <c r="M8" s="22"/>
      <c r="N8" s="22"/>
      <c r="O8" s="22"/>
      <c r="P8" s="22"/>
      <c r="Q8" s="22"/>
    </row>
    <row r="9" spans="1:17" s="40" customFormat="1" ht="51">
      <c r="A9" s="38" t="s">
        <v>150</v>
      </c>
      <c r="B9" s="14" t="s">
        <v>66</v>
      </c>
      <c r="C9" s="23">
        <v>21987</v>
      </c>
      <c r="D9" s="17">
        <v>21987</v>
      </c>
      <c r="E9" s="17">
        <v>2014</v>
      </c>
      <c r="F9" s="22"/>
      <c r="G9" s="39" t="s">
        <v>80</v>
      </c>
      <c r="H9" s="15" t="s">
        <v>154</v>
      </c>
      <c r="I9" s="22"/>
      <c r="J9" s="22"/>
      <c r="K9" s="22"/>
      <c r="L9" s="22"/>
      <c r="M9" s="22"/>
      <c r="N9" s="22"/>
      <c r="O9" s="22"/>
      <c r="P9" s="22"/>
      <c r="Q9" s="22"/>
    </row>
    <row r="10" spans="1:17" s="40" customFormat="1" ht="51">
      <c r="A10" s="38" t="s">
        <v>151</v>
      </c>
      <c r="B10" s="15" t="s">
        <v>172</v>
      </c>
      <c r="C10" s="23">
        <v>20000</v>
      </c>
      <c r="D10" s="17">
        <v>20000</v>
      </c>
      <c r="E10" s="17">
        <v>2014</v>
      </c>
      <c r="F10" s="22"/>
      <c r="G10" s="39" t="s">
        <v>80</v>
      </c>
      <c r="H10" s="15" t="s">
        <v>154</v>
      </c>
      <c r="I10" s="22"/>
      <c r="J10" s="22"/>
      <c r="K10" s="22"/>
      <c r="L10" s="22"/>
      <c r="M10" s="22"/>
      <c r="N10" s="22"/>
      <c r="O10" s="22"/>
      <c r="P10" s="22"/>
      <c r="Q10" s="22"/>
    </row>
    <row r="11" spans="1:17" s="42" customFormat="1" ht="19.5" customHeight="1">
      <c r="A11" s="28"/>
      <c r="B11" s="28" t="s">
        <v>94</v>
      </c>
      <c r="C11" s="87">
        <f>SUM(C7:C10)</f>
        <v>80227</v>
      </c>
      <c r="D11" s="28">
        <f>SUM(D7:D10)</f>
        <v>80227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5">
      <c r="A12" s="107" t="s">
        <v>152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7" ht="15">
      <c r="A13" s="43" t="s">
        <v>153</v>
      </c>
      <c r="B13" s="18"/>
      <c r="C13" s="44">
        <v>0</v>
      </c>
      <c r="D13" s="44">
        <v>0</v>
      </c>
      <c r="E13" s="16"/>
      <c r="F13" s="16"/>
      <c r="G13" s="39"/>
      <c r="H13" s="15"/>
      <c r="I13" s="13"/>
      <c r="J13" s="13"/>
      <c r="K13" s="13"/>
      <c r="L13" s="13"/>
      <c r="M13" s="13"/>
      <c r="N13" s="13"/>
      <c r="O13" s="13"/>
      <c r="P13" s="13"/>
      <c r="Q13" s="13"/>
    </row>
    <row r="14" spans="1:17" s="42" customFormat="1" ht="12.75">
      <c r="A14" s="28"/>
      <c r="B14" s="28" t="s">
        <v>94</v>
      </c>
      <c r="C14" s="87">
        <f>SUM(C13:C13)</f>
        <v>0</v>
      </c>
      <c r="D14" s="87">
        <f>SUM(D13:D13)</f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6.5" customHeight="1">
      <c r="A15" s="107" t="s">
        <v>67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7" ht="52.5" customHeight="1">
      <c r="A16" s="38" t="s">
        <v>68</v>
      </c>
      <c r="B16" s="20" t="s">
        <v>155</v>
      </c>
      <c r="C16" s="19">
        <v>10000</v>
      </c>
      <c r="D16" s="15">
        <v>10000</v>
      </c>
      <c r="E16" s="15">
        <v>2008</v>
      </c>
      <c r="F16" s="41"/>
      <c r="G16" s="45" t="s">
        <v>26</v>
      </c>
      <c r="H16" s="15" t="s">
        <v>154</v>
      </c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52.5" customHeight="1">
      <c r="A17" s="38" t="s">
        <v>69</v>
      </c>
      <c r="B17" s="20" t="s">
        <v>156</v>
      </c>
      <c r="C17" s="19">
        <v>32000</v>
      </c>
      <c r="D17" s="15">
        <v>32000</v>
      </c>
      <c r="E17" s="15">
        <v>2012</v>
      </c>
      <c r="F17" s="41"/>
      <c r="G17" s="45" t="s">
        <v>26</v>
      </c>
      <c r="H17" s="15" t="s">
        <v>154</v>
      </c>
      <c r="I17" s="13"/>
      <c r="J17" s="13"/>
      <c r="K17" s="13"/>
      <c r="L17" s="13"/>
      <c r="M17" s="13"/>
      <c r="N17" s="13"/>
      <c r="O17" s="13"/>
      <c r="P17" s="13"/>
      <c r="Q17" s="13"/>
    </row>
    <row r="18" spans="1:17" s="42" customFormat="1" ht="16.5" customHeight="1">
      <c r="A18" s="28"/>
      <c r="B18" s="28" t="s">
        <v>94</v>
      </c>
      <c r="C18" s="87">
        <f>SUM(C16:C17)</f>
        <v>42000</v>
      </c>
      <c r="D18" s="28">
        <f>SUM(D16:D17)</f>
        <v>42000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6.5" customHeight="1">
      <c r="A19" s="110" t="s">
        <v>25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2"/>
    </row>
    <row r="20" spans="1:17" ht="21" customHeight="1">
      <c r="A20" s="46" t="s">
        <v>157</v>
      </c>
      <c r="B20" s="15" t="s">
        <v>85</v>
      </c>
      <c r="C20" s="17"/>
      <c r="D20" s="17"/>
      <c r="E20" s="17"/>
      <c r="F20" s="17"/>
      <c r="G20" s="17"/>
      <c r="H20" s="17"/>
      <c r="I20" s="13"/>
      <c r="J20" s="13"/>
      <c r="K20" s="13"/>
      <c r="L20" s="13"/>
      <c r="M20" s="13"/>
      <c r="N20" s="13"/>
      <c r="O20" s="13"/>
      <c r="P20" s="13"/>
      <c r="Q20" s="13"/>
    </row>
    <row r="21" spans="1:17" s="29" customFormat="1" ht="12.75">
      <c r="A21" s="47"/>
      <c r="B21" s="28" t="s">
        <v>94</v>
      </c>
      <c r="C21" s="28">
        <f>SUM(C20:C20)</f>
        <v>0</v>
      </c>
      <c r="D21" s="28">
        <f>SUM(D20:D20)</f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6.5" customHeight="1">
      <c r="A22" s="107" t="s">
        <v>92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7" ht="28.5" customHeight="1">
      <c r="A23" s="48" t="s">
        <v>93</v>
      </c>
      <c r="B23" s="16"/>
      <c r="C23" s="44"/>
      <c r="D23" s="44"/>
      <c r="E23" s="28"/>
      <c r="F23" s="28"/>
      <c r="G23" s="45"/>
      <c r="H23" s="15"/>
      <c r="I23" s="13"/>
      <c r="J23" s="13"/>
      <c r="K23" s="13"/>
      <c r="L23" s="13"/>
      <c r="M23" s="13"/>
      <c r="N23" s="13"/>
      <c r="O23" s="13"/>
      <c r="P23" s="13"/>
      <c r="Q23" s="13"/>
    </row>
    <row r="24" spans="1:17" s="29" customFormat="1" ht="16.5" customHeight="1">
      <c r="A24" s="28"/>
      <c r="B24" s="28" t="s">
        <v>94</v>
      </c>
      <c r="C24" s="28">
        <f>SUM(C23:C23)</f>
        <v>0</v>
      </c>
      <c r="D24" s="28">
        <f>SUM(D23:D23)</f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6.5" customHeight="1">
      <c r="A25" s="107" t="s">
        <v>81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7" ht="15" customHeight="1">
      <c r="A26" s="11" t="s">
        <v>82</v>
      </c>
      <c r="B26" s="25" t="s">
        <v>85</v>
      </c>
      <c r="C26" s="8"/>
      <c r="D26" s="8"/>
      <c r="E26" s="8"/>
      <c r="F26" s="8"/>
      <c r="G26" s="8"/>
      <c r="H26" s="8"/>
      <c r="I26" s="8"/>
      <c r="J26" s="8"/>
      <c r="K26" s="8"/>
      <c r="L26" s="25"/>
      <c r="M26" s="24"/>
      <c r="N26" s="8"/>
      <c r="O26" s="8"/>
      <c r="P26" s="8"/>
      <c r="Q26" s="8"/>
    </row>
    <row r="27" spans="1:17" s="12" customFormat="1" ht="14.25" customHeight="1">
      <c r="A27" s="9"/>
      <c r="B27" s="49" t="s">
        <v>94</v>
      </c>
      <c r="C27" s="34"/>
      <c r="D27" s="34"/>
      <c r="E27" s="34"/>
      <c r="F27" s="34"/>
      <c r="G27" s="34"/>
      <c r="H27" s="34"/>
      <c r="I27" s="34"/>
      <c r="J27" s="34"/>
      <c r="K27" s="34"/>
      <c r="L27" s="50"/>
      <c r="M27" s="51"/>
      <c r="N27" s="34">
        <f>SUM(N26:N26)</f>
        <v>0</v>
      </c>
      <c r="O27" s="34"/>
      <c r="P27" s="34"/>
      <c r="Q27" s="34"/>
    </row>
    <row r="28" spans="1:17" ht="16.5" customHeight="1">
      <c r="A28" s="107" t="s">
        <v>83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7" ht="14.25" customHeight="1">
      <c r="A29" s="11" t="s">
        <v>84</v>
      </c>
      <c r="B29" s="8" t="s">
        <v>85</v>
      </c>
      <c r="C29" s="8" t="s">
        <v>85</v>
      </c>
      <c r="D29" s="8" t="s">
        <v>85</v>
      </c>
      <c r="E29" s="8" t="s">
        <v>85</v>
      </c>
      <c r="F29" s="8" t="s">
        <v>85</v>
      </c>
      <c r="G29" s="8" t="s">
        <v>85</v>
      </c>
      <c r="H29" s="8" t="s">
        <v>85</v>
      </c>
      <c r="I29" s="8" t="s">
        <v>85</v>
      </c>
      <c r="J29" s="8"/>
      <c r="K29" s="8"/>
      <c r="L29" s="8" t="s">
        <v>85</v>
      </c>
      <c r="M29" s="8" t="s">
        <v>85</v>
      </c>
      <c r="N29" s="8" t="s">
        <v>85</v>
      </c>
      <c r="O29" s="8" t="s">
        <v>85</v>
      </c>
      <c r="P29" s="8" t="s">
        <v>85</v>
      </c>
      <c r="Q29" s="8" t="s">
        <v>85</v>
      </c>
    </row>
    <row r="30" spans="1:17" ht="15">
      <c r="A30" s="11"/>
      <c r="B30" s="8" t="s">
        <v>94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s="35" customFormat="1" ht="15.75">
      <c r="A31" s="52"/>
      <c r="B31" s="53" t="s">
        <v>94</v>
      </c>
      <c r="C31" s="54">
        <f>C11+C14+C18+C21+C24</f>
        <v>122227</v>
      </c>
      <c r="D31" s="54">
        <f>D11+D14+D18+D21+D24</f>
        <v>122227</v>
      </c>
      <c r="E31" s="53"/>
      <c r="F31" s="53"/>
      <c r="G31" s="53"/>
      <c r="H31" s="53"/>
      <c r="I31" s="53"/>
      <c r="J31" s="53"/>
      <c r="K31" s="53"/>
      <c r="L31" s="53"/>
      <c r="M31" s="53"/>
      <c r="N31" s="54">
        <f>N27</f>
        <v>0</v>
      </c>
      <c r="O31" s="53"/>
      <c r="P31" s="53"/>
      <c r="Q31" s="55"/>
    </row>
  </sheetData>
  <sheetProtection selectLockedCells="1" selectUnlockedCells="1"/>
  <mergeCells count="9">
    <mergeCell ref="A25:Q25"/>
    <mergeCell ref="A28:Q28"/>
    <mergeCell ref="A1:Q2"/>
    <mergeCell ref="A6:Q6"/>
    <mergeCell ref="A12:Q12"/>
    <mergeCell ref="A15:Q15"/>
    <mergeCell ref="A19:Q19"/>
    <mergeCell ref="A22:Q22"/>
    <mergeCell ref="J3:K3"/>
  </mergeCells>
  <printOptions/>
  <pageMargins left="0.3909722222222222" right="0.2861111111111111" top="0.2125" bottom="0.3138888888888889" header="0.5118055555555555" footer="0.5118055555555555"/>
  <pageSetup horizontalDpi="300" verticalDpi="300" orientation="landscape" paperSize="9" scale="72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A10" sqref="A10:J10"/>
    </sheetView>
  </sheetViews>
  <sheetFormatPr defaultColWidth="11.57421875" defaultRowHeight="12.75"/>
  <cols>
    <col min="1" max="1" width="7.7109375" style="0" customWidth="1"/>
    <col min="2" max="2" width="19.421875" style="0" customWidth="1"/>
    <col min="3" max="3" width="18.00390625" style="0" customWidth="1"/>
    <col min="4" max="4" width="16.00390625" style="0" customWidth="1"/>
    <col min="5" max="7" width="11.57421875" style="0" customWidth="1"/>
    <col min="8" max="8" width="16.421875" style="0" customWidth="1"/>
    <col min="9" max="9" width="17.00390625" style="0" customWidth="1"/>
  </cols>
  <sheetData>
    <row r="1" spans="1:10" ht="70.5" customHeight="1">
      <c r="A1" s="118" t="s">
        <v>249</v>
      </c>
      <c r="B1" s="118"/>
      <c r="C1" s="118"/>
      <c r="D1" s="118"/>
      <c r="E1" s="118"/>
      <c r="F1" s="118"/>
      <c r="G1" s="118"/>
      <c r="H1" s="118"/>
      <c r="I1" s="118"/>
      <c r="J1" s="118"/>
    </row>
    <row r="2" ht="15">
      <c r="A2" s="3"/>
    </row>
    <row r="3" spans="1:10" s="37" customFormat="1" ht="178.5" customHeight="1">
      <c r="A3" s="36" t="s">
        <v>86</v>
      </c>
      <c r="B3" s="36" t="s">
        <v>87</v>
      </c>
      <c r="C3" s="36" t="s">
        <v>88</v>
      </c>
      <c r="D3" s="36" t="s">
        <v>89</v>
      </c>
      <c r="E3" s="36" t="s">
        <v>90</v>
      </c>
      <c r="F3" s="36" t="s">
        <v>91</v>
      </c>
      <c r="G3" s="36" t="s">
        <v>0</v>
      </c>
      <c r="H3" s="36" t="s">
        <v>1</v>
      </c>
      <c r="I3" s="36" t="s">
        <v>2</v>
      </c>
      <c r="J3" s="36" t="s">
        <v>3</v>
      </c>
    </row>
    <row r="4" spans="1:10" ht="12.75">
      <c r="A4" s="56">
        <v>1</v>
      </c>
      <c r="B4" s="56">
        <v>2</v>
      </c>
      <c r="C4" s="56">
        <v>3</v>
      </c>
      <c r="D4" s="56">
        <v>4</v>
      </c>
      <c r="E4" s="56">
        <v>5</v>
      </c>
      <c r="F4" s="56">
        <v>6</v>
      </c>
      <c r="G4" s="56">
        <v>7</v>
      </c>
      <c r="H4" s="56">
        <v>8</v>
      </c>
      <c r="I4" s="56">
        <v>9</v>
      </c>
      <c r="J4" s="56">
        <v>10</v>
      </c>
    </row>
    <row r="5" spans="1:10" ht="16.5" customHeight="1">
      <c r="A5" s="119" t="s">
        <v>4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ht="15.75" customHeight="1">
      <c r="A6" s="18" t="s">
        <v>147</v>
      </c>
      <c r="B6" s="18"/>
      <c r="C6" s="57"/>
      <c r="D6" s="58"/>
      <c r="E6" s="18"/>
      <c r="F6" s="16"/>
      <c r="G6" s="16"/>
      <c r="H6" s="59"/>
      <c r="I6" s="59"/>
      <c r="J6" s="16"/>
    </row>
    <row r="7" spans="1:10" s="12" customFormat="1" ht="12" customHeight="1">
      <c r="A7" s="47"/>
      <c r="B7" s="60" t="s">
        <v>94</v>
      </c>
      <c r="C7" s="60"/>
      <c r="D7" s="49"/>
      <c r="E7" s="47"/>
      <c r="F7" s="33"/>
      <c r="G7" s="33"/>
      <c r="H7" s="61">
        <f>SUM(H6:H6)</f>
        <v>0</v>
      </c>
      <c r="I7" s="61">
        <f>SUM(I6:I6)</f>
        <v>0</v>
      </c>
      <c r="J7" s="61">
        <f>SUM(J6:J6)</f>
        <v>0</v>
      </c>
    </row>
    <row r="8" spans="1:10" ht="16.5" customHeight="1">
      <c r="A8" s="120" t="s">
        <v>70</v>
      </c>
      <c r="B8" s="121"/>
      <c r="C8" s="121"/>
      <c r="D8" s="121"/>
      <c r="E8" s="121"/>
      <c r="F8" s="121"/>
      <c r="G8" s="121"/>
      <c r="H8" s="121"/>
      <c r="I8" s="121"/>
      <c r="J8" s="122"/>
    </row>
    <row r="9" spans="1:10" ht="24.75">
      <c r="A9" s="97" t="s">
        <v>71</v>
      </c>
      <c r="B9" s="56" t="s">
        <v>85</v>
      </c>
      <c r="C9" s="56" t="s">
        <v>85</v>
      </c>
      <c r="D9" s="56" t="s">
        <v>85</v>
      </c>
      <c r="E9" s="56" t="s">
        <v>85</v>
      </c>
      <c r="F9" s="56" t="s">
        <v>85</v>
      </c>
      <c r="G9" s="56" t="s">
        <v>85</v>
      </c>
      <c r="H9" s="56" t="s">
        <v>85</v>
      </c>
      <c r="I9" s="56" t="s">
        <v>85</v>
      </c>
      <c r="J9" s="56" t="s">
        <v>85</v>
      </c>
    </row>
    <row r="10" spans="1:10" ht="16.5" customHeight="1">
      <c r="A10" s="110" t="s">
        <v>72</v>
      </c>
      <c r="B10" s="111"/>
      <c r="C10" s="111"/>
      <c r="D10" s="111"/>
      <c r="E10" s="111"/>
      <c r="F10" s="111"/>
      <c r="G10" s="111"/>
      <c r="H10" s="111"/>
      <c r="I10" s="111"/>
      <c r="J10" s="112"/>
    </row>
    <row r="11" spans="1:10" ht="27.75" customHeight="1">
      <c r="A11" s="97" t="s">
        <v>73</v>
      </c>
      <c r="B11" s="56" t="s">
        <v>85</v>
      </c>
      <c r="C11" s="56" t="s">
        <v>85</v>
      </c>
      <c r="D11" s="56" t="s">
        <v>85</v>
      </c>
      <c r="E11" s="56" t="s">
        <v>85</v>
      </c>
      <c r="F11" s="56" t="s">
        <v>85</v>
      </c>
      <c r="G11" s="56" t="s">
        <v>85</v>
      </c>
      <c r="H11" s="56" t="s">
        <v>85</v>
      </c>
      <c r="I11" s="56" t="s">
        <v>85</v>
      </c>
      <c r="J11" s="56" t="s">
        <v>85</v>
      </c>
    </row>
    <row r="12" spans="1:10" s="12" customFormat="1" ht="15">
      <c r="A12" s="9"/>
      <c r="B12" s="50" t="s">
        <v>94</v>
      </c>
      <c r="C12" s="50"/>
      <c r="D12" s="62"/>
      <c r="E12" s="47"/>
      <c r="F12" s="34"/>
      <c r="G12" s="63">
        <f>SUM(G11:G11)</f>
        <v>0</v>
      </c>
      <c r="H12" s="34"/>
      <c r="I12" s="34"/>
      <c r="J12" s="34"/>
    </row>
    <row r="13" spans="1:10" ht="16.5" customHeight="1">
      <c r="A13" s="110" t="s">
        <v>74</v>
      </c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ht="25.5" customHeight="1">
      <c r="A14" s="97" t="s">
        <v>75</v>
      </c>
      <c r="B14" s="7" t="s">
        <v>85</v>
      </c>
      <c r="C14" s="7" t="s">
        <v>85</v>
      </c>
      <c r="D14" s="7" t="s">
        <v>85</v>
      </c>
      <c r="E14" s="7" t="s">
        <v>85</v>
      </c>
      <c r="F14" s="7" t="s">
        <v>85</v>
      </c>
      <c r="G14" s="7" t="s">
        <v>85</v>
      </c>
      <c r="H14" s="7" t="s">
        <v>85</v>
      </c>
      <c r="I14" s="7" t="s">
        <v>85</v>
      </c>
      <c r="J14" s="7" t="s">
        <v>85</v>
      </c>
    </row>
    <row r="15" spans="1:10" s="66" customFormat="1" ht="15.75">
      <c r="A15" s="64"/>
      <c r="B15" s="64" t="s">
        <v>94</v>
      </c>
      <c r="C15" s="64"/>
      <c r="D15" s="64"/>
      <c r="E15" s="64"/>
      <c r="F15" s="64"/>
      <c r="G15" s="65">
        <f>SUM(G12)</f>
        <v>0</v>
      </c>
      <c r="H15" s="64">
        <f>SUM(H7)</f>
        <v>0</v>
      </c>
      <c r="I15" s="64">
        <f>SUM(I7)</f>
        <v>0</v>
      </c>
      <c r="J15" s="64">
        <f>SUM(J7)</f>
        <v>0</v>
      </c>
    </row>
    <row r="17" ht="12.75">
      <c r="B17" t="s">
        <v>173</v>
      </c>
    </row>
    <row r="18" spans="2:5" ht="12.75">
      <c r="B18" s="113" t="s">
        <v>174</v>
      </c>
      <c r="C18" s="113"/>
      <c r="D18" s="113"/>
      <c r="E18" s="113"/>
    </row>
    <row r="19" ht="12.75">
      <c r="B19" t="s">
        <v>161</v>
      </c>
    </row>
    <row r="20" spans="4:8" ht="12.75">
      <c r="D20" t="s">
        <v>277</v>
      </c>
      <c r="G20" t="s">
        <v>76</v>
      </c>
      <c r="H20" t="s">
        <v>160</v>
      </c>
    </row>
    <row r="22" ht="12.75">
      <c r="B22" t="s">
        <v>159</v>
      </c>
    </row>
    <row r="23" spans="2:8" ht="12.75">
      <c r="B23" t="s">
        <v>77</v>
      </c>
      <c r="G23" t="s">
        <v>78</v>
      </c>
      <c r="H23" t="s">
        <v>192</v>
      </c>
    </row>
    <row r="24" ht="12.75">
      <c r="G24" t="s">
        <v>79</v>
      </c>
    </row>
  </sheetData>
  <sheetProtection selectLockedCells="1" selectUnlockedCells="1"/>
  <mergeCells count="6">
    <mergeCell ref="B18:E18"/>
    <mergeCell ref="A13:J13"/>
    <mergeCell ref="A1:J1"/>
    <mergeCell ref="A5:J5"/>
    <mergeCell ref="A8:J8"/>
    <mergeCell ref="A10:J10"/>
  </mergeCells>
  <printOptions/>
  <pageMargins left="0.5840277777777778" right="0.5138888888888888" top="0.41458333333333336" bottom="0.34305555555555556" header="0.5118055555555555" footer="0.5118055555555555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2023-02-02T13:03:21Z</cp:lastPrinted>
  <dcterms:created xsi:type="dcterms:W3CDTF">2012-12-24T20:54:27Z</dcterms:created>
  <dcterms:modified xsi:type="dcterms:W3CDTF">2024-02-09T09:03:19Z</dcterms:modified>
  <cp:category/>
  <cp:version/>
  <cp:contentType/>
  <cp:contentStatus/>
</cp:coreProperties>
</file>